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0335" windowHeight="5700" tabRatio="574" activeTab="0"/>
  </bookViews>
  <sheets>
    <sheet name="Audit Program" sheetId="1" r:id="rId1"/>
    <sheet name="1" sheetId="2" r:id="rId2"/>
    <sheet name="6" sheetId="3" r:id="rId3"/>
    <sheet name="11" sheetId="4" r:id="rId4"/>
  </sheets>
  <definedNames>
    <definedName name="_xlnm.Print_Area" localSheetId="1">'1'!$A$1:$O$29</definedName>
    <definedName name="_xlnm.Print_Area" localSheetId="3">'11'!$A$1:$I$24</definedName>
    <definedName name="_xlnm.Print_Area" localSheetId="2">'6'!$A$1:$R$29</definedName>
    <definedName name="_xlnm.Print_Area" localSheetId="0">'Audit Program'!$A$1:$I$108</definedName>
    <definedName name="_xlnm.Print_Titles" localSheetId="1">'1'!$4:$4</definedName>
    <definedName name="_xlnm.Print_Titles" localSheetId="3">'11'!$4:$4</definedName>
    <definedName name="_xlnm.Print_Titles" localSheetId="2">'6'!$4:$4</definedName>
    <definedName name="_xlnm.Print_Titles" localSheetId="0">'Audit Program'!$7:$7</definedName>
  </definedNames>
  <calcPr fullCalcOnLoad="1"/>
</workbook>
</file>

<file path=xl/sharedStrings.xml><?xml version="1.0" encoding="utf-8"?>
<sst xmlns="http://schemas.openxmlformats.org/spreadsheetml/2006/main" count="265" uniqueCount="197">
  <si>
    <t>Payroll and Personnel</t>
  </si>
  <si>
    <t>Preventive</t>
  </si>
  <si>
    <t>Manual</t>
  </si>
  <si>
    <t>Low</t>
  </si>
  <si>
    <t>Detective</t>
  </si>
  <si>
    <t>Medium</t>
  </si>
  <si>
    <t>Automated</t>
  </si>
  <si>
    <t>High</t>
  </si>
  <si>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</si>
  <si>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</si>
  <si>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</si>
  <si>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Query/ Test Step No</t>
  </si>
  <si>
    <t>Test  Step Description</t>
  </si>
  <si>
    <t>Onboarding Procedures (New Hires)</t>
  </si>
  <si>
    <t>Separation Procedures (Terminations)</t>
  </si>
  <si>
    <t>Time Recording</t>
  </si>
  <si>
    <t>Payroll Disbursement</t>
  </si>
  <si>
    <r>
      <rPr>
        <b/>
        <sz val="8"/>
        <rFont val="Arial"/>
        <family val="2"/>
      </rPr>
      <t>Control Objective HR12:</t>
    </r>
    <r>
      <rPr>
        <sz val="8"/>
        <rFont val="Arial"/>
        <family val="2"/>
      </rPr>
      <t xml:space="preserve"> Payroll disbursements are made to appropriate employees and reflect actual time worked and other valid payroll expenses.</t>
    </r>
  </si>
  <si>
    <t>New Hire Authorization</t>
  </si>
  <si>
    <r>
      <rPr>
        <b/>
        <sz val="8"/>
        <rFont val="Arial"/>
        <family val="2"/>
      </rPr>
      <t>Control Objective HR07:</t>
    </r>
    <r>
      <rPr>
        <sz val="8"/>
        <rFont val="Arial"/>
        <family val="2"/>
      </rPr>
      <t xml:space="preserve"> Time and attendance data is authorized by management prior to disbursement. </t>
    </r>
  </si>
  <si>
    <r>
      <rPr>
        <b/>
        <sz val="8"/>
        <rFont val="Arial"/>
        <family val="2"/>
      </rPr>
      <t>Control Objective HR08:</t>
    </r>
    <r>
      <rPr>
        <sz val="8"/>
        <rFont val="Arial"/>
        <family val="2"/>
      </rPr>
      <t xml:space="preserve"> All time worked is accurately recorded.</t>
    </r>
  </si>
  <si>
    <t>Monitoring Salary and Hourly Payroll Reports</t>
  </si>
  <si>
    <t>Date Tested:</t>
  </si>
  <si>
    <t>Description:</t>
  </si>
  <si>
    <t>Navigation:</t>
  </si>
  <si>
    <r>
      <t>Refer to Column "</t>
    </r>
    <r>
      <rPr>
        <b/>
        <sz val="8"/>
        <rFont val="Arial"/>
        <family val="2"/>
      </rPr>
      <t>E</t>
    </r>
    <r>
      <rPr>
        <sz val="8"/>
        <rFont val="Arial"/>
        <family val="2"/>
      </rPr>
      <t>"</t>
    </r>
  </si>
  <si>
    <r>
      <t xml:space="preserve">Count
</t>
    </r>
  </si>
  <si>
    <t>Application</t>
  </si>
  <si>
    <t>Form Name</t>
  </si>
  <si>
    <t>Form Description</t>
  </si>
  <si>
    <r>
      <t xml:space="preserve">Issues Noted?
</t>
    </r>
    <r>
      <rPr>
        <i/>
        <sz val="8"/>
        <rFont val="Arial"/>
        <family val="2"/>
      </rPr>
      <t>(Yes/No)</t>
    </r>
  </si>
  <si>
    <t>Comments/ Exception Detail</t>
  </si>
  <si>
    <t>Total</t>
  </si>
  <si>
    <t>Name</t>
  </si>
  <si>
    <t>Employee Payroll Movements Report</t>
  </si>
  <si>
    <t xml:space="preserve">Count
</t>
  </si>
  <si>
    <r>
      <t xml:space="preserve">Date
</t>
    </r>
    <r>
      <rPr>
        <i/>
        <sz val="8"/>
        <rFont val="Arial"/>
        <family val="2"/>
      </rPr>
      <t>* Filter by the period of intended reliance</t>
    </r>
  </si>
  <si>
    <t xml:space="preserve">Organization
</t>
  </si>
  <si>
    <t>Job</t>
  </si>
  <si>
    <t>Position</t>
  </si>
  <si>
    <t xml:space="preserve">Location
</t>
  </si>
  <si>
    <r>
      <t xml:space="preserve">Reason
</t>
    </r>
    <r>
      <rPr>
        <i/>
        <sz val="8"/>
        <rFont val="Arial"/>
        <family val="2"/>
      </rPr>
      <t xml:space="preserve">* Filter by "New Starter" </t>
    </r>
  </si>
  <si>
    <r>
      <t xml:space="preserve">Selected For Testing?
</t>
    </r>
    <r>
      <rPr>
        <i/>
        <sz val="8"/>
        <rFont val="Arial"/>
        <family val="2"/>
      </rPr>
      <t>(Yes/No)</t>
    </r>
  </si>
  <si>
    <r>
      <t xml:space="preserve">Approved By
</t>
    </r>
    <r>
      <rPr>
        <i/>
        <sz val="8"/>
        <rFont val="Arial"/>
        <family val="2"/>
      </rPr>
      <t>(Name, Title)</t>
    </r>
  </si>
  <si>
    <r>
      <t xml:space="preserve">Approved On
</t>
    </r>
    <r>
      <rPr>
        <i/>
        <sz val="8"/>
        <rFont val="Arial"/>
        <family val="2"/>
      </rPr>
      <t>(Date)</t>
    </r>
  </si>
  <si>
    <t>Complete for employees sampled for testing in Column "I". N/A for remaining employees.</t>
  </si>
  <si>
    <t>New Starter</t>
  </si>
  <si>
    <t>Form Function</t>
  </si>
  <si>
    <r>
      <t xml:space="preserve">Navigation Path
</t>
    </r>
    <r>
      <rPr>
        <i/>
        <sz val="8"/>
        <rFont val="Arial"/>
        <family val="2"/>
      </rPr>
      <t>(Note: alternative navigation paths may exist)</t>
    </r>
  </si>
  <si>
    <t>Payroll</t>
  </si>
  <si>
    <t>PAYWSDAS</t>
  </si>
  <si>
    <t>Define Assignment Set</t>
  </si>
  <si>
    <t>Audit Description:</t>
  </si>
  <si>
    <t>Audit Period:</t>
  </si>
  <si>
    <t>Sample Period:</t>
  </si>
  <si>
    <t>Tab 1</t>
  </si>
  <si>
    <t>Tab 6</t>
  </si>
  <si>
    <t>Tab 11</t>
  </si>
  <si>
    <t>…</t>
  </si>
  <si>
    <r>
      <t xml:space="preserve">Approved Prior to Start Date?
</t>
    </r>
    <r>
      <rPr>
        <i/>
        <sz val="8"/>
        <rFont val="Arial"/>
        <family val="2"/>
      </rPr>
      <t>(Yes/No)</t>
    </r>
  </si>
  <si>
    <t>TBD - Control has not been tested</t>
  </si>
  <si>
    <t>Application System:</t>
  </si>
  <si>
    <t xml:space="preserve">Compare the results of the test with the information obtained from the interviews with the individual(s) responsible for the control activity and from the examination of relevant internal policies and procedures. Investigate any discrepancies. Document your conclusions.
</t>
  </si>
  <si>
    <t xml:space="preserve">Normally, the production of the payroll should be reviewed and approved by senior financial management. Oversight over the production of the payroll can help management avoid overpayments and/or inappropriate disbursements to employees. Management typically reviews any reconciliations that may be performed as part of the production of the payroll, salary and hourly payroll reports, and/or other key payroll reports.
</t>
  </si>
  <si>
    <t xml:space="preserve">It is important to ensure that additions to the employee master files represent valid employees based on the documented approvals from department managers. If hiring process is in any way mishandled, fictitious employees may be added to the payroll master files. This may affect costs or revenues allocated by department headcount and overall profitability of the organization. Therefore, it is important to ensure that all required HR on-boarding documentation is appropriately completed for all new hires (i.e. all relevant employee documentation is obtained, finalized, reviewed and signed off prior to employee start date and is in compliance with applicable internal new hire policies).
</t>
  </si>
  <si>
    <t>Define Element</t>
  </si>
  <si>
    <t>Define Element Link</t>
  </si>
  <si>
    <t>Consolidation Sets</t>
  </si>
  <si>
    <t>PAYWSDBS</t>
  </si>
  <si>
    <t>Define RetroPay Set</t>
  </si>
  <si>
    <t>PAYWSDCS</t>
  </si>
  <si>
    <t>Define Consolidation Set</t>
  </si>
  <si>
    <t>PAYWSDET</t>
  </si>
  <si>
    <t>PAYWSDPG</t>
  </si>
  <si>
    <t>PAYWSDPM</t>
  </si>
  <si>
    <t>Define Organization Payment Method</t>
  </si>
  <si>
    <t>PAYWSDPR</t>
  </si>
  <si>
    <t>Update Payroll Run</t>
  </si>
  <si>
    <t>PAYWSLEL</t>
  </si>
  <si>
    <t>PAYWSPTD</t>
  </si>
  <si>
    <t>Define Payment Types</t>
  </si>
  <si>
    <t>PAYWSRQP</t>
  </si>
  <si>
    <t>PAYWSRTU</t>
  </si>
  <si>
    <t>Define Run Type</t>
  </si>
  <si>
    <t xml:space="preserve">If Oracle Payroll is integrated with Oracle Cash Management:
•  Navigate to the "Oracle Cash Management" Tab 
•  Note the bank account number in Oracle Payroll 
•  Confirm it is the same bank account that Oracle Cash Management uses to avoid accounting errors
   </t>
  </si>
  <si>
    <t xml:space="preserve">Ensure appropriateness of payments methods and rules for validating or processing the distribution of pay defined by management. Ensure that configuration is appropriate based on established policies and procedures. Document your conclusions.
</t>
  </si>
  <si>
    <t>Key Risk(s): Time worked not recorded or not recorded accurately may lead to employees not being paid for all time worked or overpayments to employees.  This can result in understatement or overstatement of the payroll related expenses. 
Primary Control Objective Assertion(s): Completeness, Recording of (1) Payroll Related Accruals &amp; Provisions, and (2) Salaries, Wages &amp; Related Expenses</t>
  </si>
  <si>
    <t>Key Risk(s): Inaccurate or inappropriate payroll disbursements may lead to overpayments and affect profitability of the organization.
Primary Control Objective Assertion(s): Validity of (1) Payroll Related Accruals &amp; Provisions, and (2) Salaries, Wages &amp; Related Expenses</t>
  </si>
  <si>
    <r>
      <rPr>
        <b/>
        <sz val="8"/>
        <rFont val="Arial"/>
        <family val="2"/>
      </rPr>
      <t>Key Risk(s)</t>
    </r>
    <r>
      <rPr>
        <sz val="8"/>
        <rFont val="Arial"/>
        <family val="2"/>
      </rPr>
      <t xml:space="preserve">: If terminated employees are not removed from the payroll master files, or not removed timely, payments may be made to people no longer working for the company.
</t>
    </r>
    <r>
      <rPr>
        <b/>
        <sz val="8"/>
        <rFont val="Arial"/>
        <family val="2"/>
      </rPr>
      <t>Primary Control Objective Assertion(s)</t>
    </r>
    <r>
      <rPr>
        <sz val="8"/>
        <rFont val="Arial"/>
        <family val="2"/>
      </rPr>
      <t>: Validity of (1) Payroll Related Accruals &amp; Provisions, and (2) Salaries, Wages &amp; Related Expenses</t>
    </r>
  </si>
  <si>
    <r>
      <rPr>
        <b/>
        <sz val="8"/>
        <rFont val="Arial"/>
        <family val="2"/>
      </rPr>
      <t>Key Risk(s)</t>
    </r>
    <r>
      <rPr>
        <sz val="8"/>
        <rFont val="Arial"/>
        <family val="2"/>
      </rPr>
      <t xml:space="preserve">: Insufficient oversight over time and attendance data result in overpayments or underpayments to employees which may lead to cash flow and profitability problems or understatement of payroll expenses.
</t>
    </r>
    <r>
      <rPr>
        <b/>
        <sz val="8"/>
        <rFont val="Arial"/>
        <family val="2"/>
      </rPr>
      <t>Primary Control Objective Assertion(s)</t>
    </r>
    <r>
      <rPr>
        <sz val="8"/>
        <rFont val="Arial"/>
        <family val="2"/>
      </rPr>
      <t>: Validity of (1) Payroll Related Accruals &amp; Provisions, and (2) Salaries, Wages &amp; Related Expenses</t>
    </r>
  </si>
  <si>
    <r>
      <rPr>
        <b/>
        <sz val="8"/>
        <rFont val="Arial"/>
        <family val="2"/>
      </rPr>
      <t>Key Risk(s)</t>
    </r>
    <r>
      <rPr>
        <sz val="8"/>
        <rFont val="Arial"/>
        <family val="2"/>
      </rPr>
      <t xml:space="preserve">: Ineffective hiring/onboarding procedures may result in fictitious employees being added to the payroll.
</t>
    </r>
    <r>
      <rPr>
        <b/>
        <sz val="8"/>
        <rFont val="Arial"/>
        <family val="2"/>
      </rPr>
      <t>Primary Control Objective Assertion(s):</t>
    </r>
    <r>
      <rPr>
        <sz val="8"/>
        <rFont val="Arial"/>
        <family val="2"/>
      </rPr>
      <t xml:space="preserve"> Validity of (1) Payroll Related Accruals &amp; Provisions, and (2) Salaries, Wages &amp; Related Expenses</t>
    </r>
  </si>
  <si>
    <t xml:space="preserve">Since unauthorized additions, modification, or deletion of payroll data may have a widespread effect, access to payroll data should be well controlled by management and restricted to authorized employees who need it to fulfill day-to-day responsibilities. 
</t>
  </si>
  <si>
    <t xml:space="preserve">Oracle Human Resources Management System can be configured to define various payment methods for the payrolls that they create. Organization can use a  single payment method to pay employees or a combination of valid payment methods. All payment methods must belong to the payment method type that organization supports, traditionally Check, Direct Deposit (has local variations; e.g., NACHA in the U.S., BACS in the U.K., Direct Deposit in India, BECS in Australia), or Cash. Multiple payment methods can be defined for the same payment method type. Employees can be paid  by the default method selected for the payroll or management can choose a payment methods for an individual employee. 
</t>
  </si>
  <si>
    <r>
      <t xml:space="preserve">New Starter Approved?
</t>
    </r>
    <r>
      <rPr>
        <i/>
        <sz val="8"/>
        <rFont val="Arial"/>
        <family val="2"/>
      </rPr>
      <t>(Yes/No)</t>
    </r>
  </si>
  <si>
    <t>Include reference to pertinent supporting documents (screenshots, copies of the reports, etc.)</t>
  </si>
  <si>
    <t>New Starters - New Hire Authorization</t>
  </si>
  <si>
    <t>Processing Terminations in HR/Payroll 
(Timeliness)</t>
  </si>
  <si>
    <t>Terminations - Timeliness of Removal From Payroll/HR Master Files</t>
  </si>
  <si>
    <r>
      <t xml:space="preserve">Last Day of Employment
(Per Department Manager)
</t>
    </r>
    <r>
      <rPr>
        <i/>
        <sz val="8"/>
        <rFont val="Arial"/>
        <family val="2"/>
      </rPr>
      <t>(Date)</t>
    </r>
  </si>
  <si>
    <r>
      <t xml:space="preserve">Termination Processed Timely by HR?
</t>
    </r>
    <r>
      <rPr>
        <i/>
        <sz val="8"/>
        <rFont val="Arial"/>
        <family val="2"/>
      </rPr>
      <t>(Yes/No)</t>
    </r>
  </si>
  <si>
    <r>
      <t xml:space="preserve">Effective Date of Termination in HRMS
</t>
    </r>
    <r>
      <rPr>
        <i/>
        <sz val="8"/>
        <rFont val="Arial"/>
        <family val="2"/>
      </rPr>
      <t>(Date)</t>
    </r>
  </si>
  <si>
    <r>
      <t xml:space="preserve">Assignment Status
</t>
    </r>
    <r>
      <rPr>
        <i/>
        <sz val="8"/>
        <rFont val="Arial"/>
        <family val="2"/>
      </rPr>
      <t>(Status)</t>
    </r>
  </si>
  <si>
    <t>(Date, From)</t>
  </si>
  <si>
    <t>(Date, To)</t>
  </si>
  <si>
    <t xml:space="preserve"> Assignment Status
Effective Dates</t>
  </si>
  <si>
    <r>
      <t xml:space="preserve">Assignment Status Updated Appropriately?
</t>
    </r>
    <r>
      <rPr>
        <i/>
        <sz val="8"/>
        <rFont val="Arial"/>
        <family val="2"/>
      </rPr>
      <t>(Yes/No)</t>
    </r>
  </si>
  <si>
    <r>
      <t xml:space="preserve">Assignment Status Updated Timely by HR?
</t>
    </r>
    <r>
      <rPr>
        <i/>
        <sz val="8"/>
        <rFont val="Arial"/>
        <family val="2"/>
      </rPr>
      <t>(Yes/No)</t>
    </r>
  </si>
  <si>
    <t xml:space="preserve">Determine if this (or similar) report is appropriately reviewed/reconciled by management after each payroll run before payroll disbursements to employees. Use your professional judgment to assess the appropriateness of the review and reconciliation procedures established by management. Document your conclusions.
</t>
  </si>
  <si>
    <t xml:space="preserve">Inquire which reports (i.e., Payroll Activity Report) are generated after each payroll run, reviewed and approved by management before disbursements are made to employees.
</t>
  </si>
  <si>
    <t>Monitoring Timecard Errors
(Validate Data Set Procedure)</t>
  </si>
  <si>
    <t>Access to Oracle Payroll</t>
  </si>
  <si>
    <t>Access to Payroll functions in Oracle</t>
  </si>
  <si>
    <t>MM/DD/YY - MM/DD/YY</t>
  </si>
  <si>
    <r>
      <t xml:space="preserve">Access Restricted to Appropriate Employees?
</t>
    </r>
    <r>
      <rPr>
        <i/>
        <sz val="8"/>
        <rFont val="Arial"/>
        <family val="2"/>
      </rPr>
      <t>(Yes/No)</t>
    </r>
  </si>
  <si>
    <t>Can be used to run a payroll for one employee only</t>
  </si>
  <si>
    <t>QuickPay</t>
  </si>
  <si>
    <r>
      <t xml:space="preserve">[Payroll Manager]
</t>
    </r>
    <r>
      <rPr>
        <i/>
        <sz val="8"/>
        <rFont val="Arial"/>
        <family val="2"/>
      </rPr>
      <t>FastPath -&gt; 
QuickPay</t>
    </r>
  </si>
  <si>
    <t>Can be used to define payroll(s)</t>
  </si>
  <si>
    <t>Organizational Payment Method</t>
  </si>
  <si>
    <t>Assignment Set</t>
  </si>
  <si>
    <t>RetroPay Set</t>
  </si>
  <si>
    <t>Payment Type</t>
  </si>
  <si>
    <t>Element</t>
  </si>
  <si>
    <t>Element Link</t>
  </si>
  <si>
    <t xml:space="preserve">Ensure that the terminations sampled for testing have been processed in a timely manner. If not, inquire if there were valid business reasons to explain the delay(s) in processing terminations. Document your conclusions.
</t>
  </si>
  <si>
    <r>
      <rPr>
        <b/>
        <sz val="8"/>
        <rFont val="Arial"/>
        <family val="2"/>
      </rPr>
      <t>Control Objective HR01:</t>
    </r>
    <r>
      <rPr>
        <sz val="8"/>
        <rFont val="Arial"/>
        <family val="2"/>
      </rPr>
      <t xml:space="preserve"> Additions to the employee master files represent valid employees.</t>
    </r>
  </si>
  <si>
    <r>
      <rPr>
        <b/>
        <sz val="8"/>
        <rFont val="Arial"/>
        <family val="2"/>
      </rPr>
      <t>Control Objective HR05:</t>
    </r>
    <r>
      <rPr>
        <sz val="8"/>
        <rFont val="Arial"/>
        <family val="2"/>
      </rPr>
      <t xml:space="preserve"> Terminated employees are appropriately removed from the employee/payroll master files on a timely basis.</t>
    </r>
  </si>
  <si>
    <r>
      <t xml:space="preserve">Payroll and Personnel - Audit Program - </t>
    </r>
    <r>
      <rPr>
        <b/>
        <sz val="8"/>
        <color indexed="10"/>
        <rFont val="Arial"/>
        <family val="2"/>
      </rPr>
      <t>Excerpt</t>
    </r>
  </si>
  <si>
    <t>Oracle HRMS</t>
  </si>
  <si>
    <t xml:space="preserve">The Validate Data Set process is available to check for errors in the timecard data set. The process scans for errors and returns open notifications/validation warning messages in timecards with the working, rejected, submitted, approved, or error status.
</t>
  </si>
  <si>
    <t>•  Note the source bank account from which enterprise makes the payments and ensure it is appropriate
•  Review the destination (payee) bank account(s) for appropriateness (for direct deposit payment method)
•  Determine if payments are costed appropriately for each payment method</t>
  </si>
  <si>
    <t xml:space="preserve">•  Note the General Ledger account(s) that holds reconciliation and error details for each payment method
•  For cash, review currency denominations required for paying employees in cash and cash analysis rules
   defined by management; certain cash analysis rules may be required by union contracts
</t>
  </si>
  <si>
    <t>•  Ensure only authorized payment method types can be used:
   ▫  Check/Cheque
   ▫  Cash
   ▫  Direct Deposit:</t>
  </si>
  <si>
    <t xml:space="preserve">Discuss how access is restricted and obtain a list of employees who require access to Oracle Payroll based on their assigned job responsibilities. 
</t>
  </si>
  <si>
    <t xml:space="preserve">This process will return errors if timecards are not in a retrieved status (the process returns a validation warning message whenever it finds a timecard in the working, rejected, submitted, approved, or error status). 
</t>
  </si>
  <si>
    <r>
      <rPr>
        <b/>
        <sz val="8"/>
        <rFont val="Arial"/>
        <family val="2"/>
      </rPr>
      <t xml:space="preserve">HR01.01: </t>
    </r>
    <r>
      <rPr>
        <sz val="8"/>
        <rFont val="Arial"/>
        <family val="2"/>
      </rPr>
      <t>All new hires are approved by the appropriate departmental managers prior to employee start date in accordance with policy.</t>
    </r>
  </si>
  <si>
    <r>
      <rPr>
        <b/>
        <sz val="8"/>
        <rFont val="Arial"/>
        <family val="2"/>
      </rPr>
      <t xml:space="preserve">HR05.01: </t>
    </r>
    <r>
      <rPr>
        <sz val="8"/>
        <rFont val="Arial"/>
        <family val="2"/>
      </rPr>
      <t>Terminated employees are removed from the HR/Payroll master files upon notification of separation in accordance with established policies and procedures.</t>
    </r>
  </si>
  <si>
    <r>
      <rPr>
        <b/>
        <sz val="8"/>
        <color indexed="8"/>
        <rFont val="Arial"/>
        <family val="2"/>
      </rPr>
      <t xml:space="preserve">HR07.02: </t>
    </r>
    <r>
      <rPr>
        <sz val="8"/>
        <color indexed="8"/>
        <rFont val="Arial"/>
        <family val="2"/>
      </rPr>
      <t>Salary and hourly payroll reports are reviewed by management at the end of each pay period to ensure accuracy of payroll before payroll disbursements are made to employees. Exceptions and processing errors are identified and corrected in a timely manner.</t>
    </r>
  </si>
  <si>
    <r>
      <rPr>
        <b/>
        <sz val="8"/>
        <color indexed="8"/>
        <rFont val="Arial"/>
        <family val="2"/>
      </rPr>
      <t xml:space="preserve">HR08.04: </t>
    </r>
    <r>
      <rPr>
        <sz val="8"/>
        <color indexed="8"/>
        <rFont val="Arial"/>
        <family val="2"/>
      </rPr>
      <t>Management runs the Validate Data Set process on a periodic basis to check for errors on the timecards in the data set.</t>
    </r>
  </si>
  <si>
    <r>
      <rPr>
        <b/>
        <sz val="8"/>
        <rFont val="Arial"/>
        <family val="2"/>
      </rPr>
      <t xml:space="preserve">HR12.01: </t>
    </r>
    <r>
      <rPr>
        <sz val="8"/>
        <rFont val="Arial"/>
        <family val="2"/>
      </rPr>
      <t>Only authorized employees have access to perform Payroll functions in Oracle.</t>
    </r>
  </si>
  <si>
    <r>
      <rPr>
        <b/>
        <sz val="8"/>
        <color indexed="8"/>
        <rFont val="Arial"/>
        <family val="2"/>
      </rPr>
      <t xml:space="preserve">HR12.03: </t>
    </r>
    <r>
      <rPr>
        <sz val="8"/>
        <color indexed="8"/>
        <rFont val="Arial"/>
        <family val="2"/>
      </rPr>
      <t>Only appropriate payment methods have been defined for the enterprise.</t>
    </r>
  </si>
  <si>
    <t xml:space="preserve">Review the error log generated by this process for warnings. If there are warnings, then review the timecards to find out whether they are still active, and follow up with management on errors reported within a date range that does not include active timecards. Depending on the nature of the warnings, number of the warning messages, the scope of the audit, and established policies and procedures, the review could be done on a sample basis or auditor could perform a spot-check review. Assess the appropriateness and the effectiveness of the error resolution procedures. Document your conclusions.
</t>
  </si>
  <si>
    <r>
      <t xml:space="preserve">Testing Procedures*
</t>
    </r>
    <r>
      <rPr>
        <i/>
        <sz val="8"/>
        <color indexed="9"/>
        <rFont val="Arial"/>
        <family val="2"/>
      </rPr>
      <t>Testing guidance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</si>
  <si>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rPr>
        <b/>
        <u val="single"/>
        <sz val="8"/>
        <color indexed="9"/>
        <rFont val="Arial"/>
        <family val="2"/>
      </rPr>
      <t>Evidence</t>
    </r>
    <r>
      <rPr>
        <sz val="8"/>
        <color indexed="9"/>
        <rFont val="Arial"/>
        <family val="2"/>
      </rPr>
      <t xml:space="preserve">
</t>
    </r>
    <r>
      <rPr>
        <i/>
        <sz val="8"/>
        <color indexed="9"/>
        <rFont val="Arial"/>
        <family val="2"/>
      </rPr>
      <t>Ref. to supporting evidence</t>
    </r>
  </si>
  <si>
    <t>Conclusion on Operating Effectiveness</t>
  </si>
  <si>
    <r>
      <t>Risk</t>
    </r>
    <r>
      <rPr>
        <b/>
        <sz val="8"/>
        <color indexed="9"/>
        <rFont val="Arial"/>
        <family val="2"/>
      </rPr>
      <t xml:space="preserve">
</t>
    </r>
    <r>
      <rPr>
        <i/>
        <sz val="8"/>
        <color indexed="9"/>
        <rFont val="Arial"/>
        <family val="2"/>
      </rPr>
      <t>High/
Medium/
Low</t>
    </r>
  </si>
  <si>
    <t>Validity of Payment Methods</t>
  </si>
  <si>
    <t xml:space="preserve">      - "Payment Method Type" = "NACHA" in the US
      - "Payment Method Type" = "BACS" in the UK
      - "Payment Method Type" = "Direct Deposit" in India, China, Canada, Mexico, Spain, Italy, Germany, etc.
      - "Payment Method Type" = "BECS" in Australia</t>
  </si>
  <si>
    <t>Examine the payment methods for appropriateness, including:</t>
  </si>
  <si>
    <r>
      <t xml:space="preserve">[Payroll Manager]
</t>
    </r>
    <r>
      <rPr>
        <i/>
        <sz val="8"/>
        <rFont val="Arial"/>
        <family val="2"/>
      </rPr>
      <t>Payroll -&gt; 
Description</t>
    </r>
  </si>
  <si>
    <r>
      <t xml:space="preserve">[Payroll Manager]
</t>
    </r>
    <r>
      <rPr>
        <i/>
        <sz val="8"/>
        <rFont val="Arial"/>
        <family val="2"/>
      </rPr>
      <t>Payroll -&gt; 
Consolidation</t>
    </r>
  </si>
  <si>
    <r>
      <t xml:space="preserve">[Payroll Manager]
</t>
    </r>
    <r>
      <rPr>
        <i/>
        <sz val="8"/>
        <rFont val="Arial"/>
        <family val="2"/>
      </rPr>
      <t>Payroll -&gt; 
Payment Methods</t>
    </r>
  </si>
  <si>
    <r>
      <t xml:space="preserve">[Payroll Manager]
</t>
    </r>
    <r>
      <rPr>
        <i/>
        <sz val="8"/>
        <rFont val="Arial"/>
        <family val="2"/>
      </rPr>
      <t>Payroll -&gt; 
Update Payroll Run</t>
    </r>
  </si>
  <si>
    <r>
      <t xml:space="preserve">[Payroll Manager]
</t>
    </r>
    <r>
      <rPr>
        <i/>
        <sz val="8"/>
        <rFont val="Arial"/>
        <family val="2"/>
      </rPr>
      <t>Payroll -&gt; 
Assignment Set</t>
    </r>
  </si>
  <si>
    <r>
      <t xml:space="preserve">[Payroll Manager]
</t>
    </r>
    <r>
      <rPr>
        <i/>
        <sz val="8"/>
        <rFont val="Arial"/>
        <family val="2"/>
      </rPr>
      <t>Payroll -&gt; 
RetroPay Set</t>
    </r>
  </si>
  <si>
    <r>
      <t xml:space="preserve">[Payroll Manager]
</t>
    </r>
    <r>
      <rPr>
        <i/>
        <sz val="8"/>
        <rFont val="Arial"/>
        <family val="2"/>
      </rPr>
      <t>Payroll -&gt; 
Run Types</t>
    </r>
  </si>
  <si>
    <r>
      <t xml:space="preserve">[Payroll Manager]
</t>
    </r>
    <r>
      <rPr>
        <i/>
        <sz val="8"/>
        <rFont val="Arial"/>
        <family val="2"/>
      </rPr>
      <t>Payroll -&gt; 
Payment Types</t>
    </r>
  </si>
  <si>
    <r>
      <t xml:space="preserve">[Payroll Manager]
</t>
    </r>
    <r>
      <rPr>
        <i/>
        <sz val="8"/>
        <rFont val="Arial"/>
        <family val="2"/>
      </rPr>
      <t>Total Compensation -&gt; 
Basic -&gt;
Element Description</t>
    </r>
  </si>
  <si>
    <r>
      <t xml:space="preserve">[Payroll Manager]
</t>
    </r>
    <r>
      <rPr>
        <i/>
        <sz val="8"/>
        <rFont val="Arial"/>
        <family val="2"/>
      </rPr>
      <t>Total Compensation -&gt; 
Basic -&gt;
Link</t>
    </r>
  </si>
  <si>
    <r>
      <rPr>
        <b/>
        <sz val="8"/>
        <rFont val="Arial"/>
        <family val="2"/>
      </rPr>
      <t xml:space="preserve">1. </t>
    </r>
    <r>
      <rPr>
        <b/>
        <u val="single"/>
        <sz val="8"/>
        <rFont val="Arial"/>
        <family val="2"/>
      </rPr>
      <t>Interview</t>
    </r>
    <r>
      <rPr>
        <sz val="8"/>
        <rFont val="Arial"/>
        <family val="2"/>
      </rPr>
      <t xml:space="preserve">
Interview individuals responsible for this control activity to understand how control activity is performed.
</t>
    </r>
    <r>
      <rPr>
        <b/>
        <sz val="8"/>
        <rFont val="Arial"/>
        <family val="2"/>
      </rPr>
      <t xml:space="preserve">2. </t>
    </r>
    <r>
      <rPr>
        <b/>
        <u val="single"/>
        <sz val="8"/>
        <rFont val="Arial"/>
        <family val="2"/>
      </rPr>
      <t>Examination of Policies and Procedures</t>
    </r>
    <r>
      <rPr>
        <sz val="8"/>
        <rFont val="Arial"/>
        <family val="2"/>
      </rPr>
      <t xml:space="preserve">
Obtain a copy of the documented policies related to the onboarding process. Understand and document internal procedures and requirements related to the onboarding process.
</t>
    </r>
  </si>
  <si>
    <r>
      <rPr>
        <b/>
        <sz val="8"/>
        <rFont val="Arial"/>
        <family val="2"/>
      </rPr>
      <t xml:space="preserve">3. </t>
    </r>
    <r>
      <rPr>
        <b/>
        <u val="single"/>
        <sz val="8"/>
        <rFont val="Arial"/>
        <family val="2"/>
      </rPr>
      <t>Test of Control</t>
    </r>
    <r>
      <rPr>
        <sz val="8"/>
        <rFont val="Arial"/>
        <family val="2"/>
      </rPr>
      <t xml:space="preserve">
Obtain and examine evidence that the control activity is performed in accordance with established policies and procedures 
</t>
    </r>
    <r>
      <rPr>
        <b/>
        <sz val="8"/>
        <rFont val="Arial"/>
        <family val="2"/>
      </rPr>
      <t xml:space="preserve">3a. </t>
    </r>
    <r>
      <rPr>
        <b/>
        <u val="single"/>
        <sz val="8"/>
        <rFont val="Arial"/>
        <family val="2"/>
      </rPr>
      <t>Obtain a listing of new hires</t>
    </r>
  </si>
  <si>
    <r>
      <t>Perform the following procedures to obtain a listing of employees hired during the period of intended reliance:
•  From the "</t>
    </r>
    <r>
      <rPr>
        <b/>
        <sz val="8"/>
        <rFont val="Arial"/>
        <family val="2"/>
      </rPr>
      <t>Human Resources</t>
    </r>
    <r>
      <rPr>
        <sz val="8"/>
        <rFont val="Arial"/>
        <family val="2"/>
      </rPr>
      <t>" Responsibility, select "</t>
    </r>
    <r>
      <rPr>
        <b/>
        <sz val="8"/>
        <rFont val="Arial"/>
        <family val="2"/>
      </rPr>
      <t>Processes and Reports</t>
    </r>
    <r>
      <rPr>
        <sz val="8"/>
        <rFont val="Arial"/>
        <family val="2"/>
      </rPr>
      <t>"
   Click on "</t>
    </r>
    <r>
      <rPr>
        <b/>
        <sz val="8"/>
        <rFont val="Arial"/>
        <family val="2"/>
      </rPr>
      <t>Submit Processes and Reports</t>
    </r>
    <r>
      <rPr>
        <sz val="8"/>
        <rFont val="Arial"/>
        <family val="2"/>
      </rPr>
      <t>"
   Select "</t>
    </r>
    <r>
      <rPr>
        <b/>
        <sz val="8"/>
        <rFont val="Arial"/>
        <family val="2"/>
      </rPr>
      <t>Single Request</t>
    </r>
    <r>
      <rPr>
        <sz val="8"/>
        <rFont val="Arial"/>
        <family val="2"/>
      </rPr>
      <t>" if "</t>
    </r>
    <r>
      <rPr>
        <b/>
        <sz val="8"/>
        <rFont val="Arial"/>
        <family val="2"/>
      </rPr>
      <t>What type of request  do you want to run?</t>
    </r>
    <r>
      <rPr>
        <sz val="8"/>
        <rFont val="Arial"/>
        <family val="2"/>
      </rPr>
      <t>" pops-up in the screen
   Enter "</t>
    </r>
    <r>
      <rPr>
        <b/>
        <sz val="8"/>
        <rFont val="Arial"/>
        <family val="2"/>
      </rPr>
      <t>Employee Payroll Movements Report</t>
    </r>
    <r>
      <rPr>
        <sz val="8"/>
        <rFont val="Arial"/>
        <family val="2"/>
      </rPr>
      <t>" in the "</t>
    </r>
    <r>
      <rPr>
        <b/>
        <sz val="8"/>
        <rFont val="Arial"/>
        <family val="2"/>
      </rPr>
      <t>Name</t>
    </r>
    <r>
      <rPr>
        <sz val="8"/>
        <rFont val="Arial"/>
        <family val="2"/>
      </rPr>
      <t>" field in the "</t>
    </r>
    <r>
      <rPr>
        <b/>
        <sz val="8"/>
        <rFont val="Arial"/>
        <family val="2"/>
      </rPr>
      <t>Submit Requests</t>
    </r>
    <r>
      <rPr>
        <sz val="8"/>
        <rFont val="Arial"/>
        <family val="2"/>
      </rPr>
      <t>" form
   Click on the "</t>
    </r>
    <r>
      <rPr>
        <b/>
        <sz val="8"/>
        <rFont val="Arial"/>
        <family val="2"/>
      </rPr>
      <t>Parameters</t>
    </r>
    <r>
      <rPr>
        <sz val="8"/>
        <rFont val="Arial"/>
        <family val="2"/>
      </rPr>
      <t>" field, enter "</t>
    </r>
    <r>
      <rPr>
        <b/>
        <sz val="8"/>
        <rFont val="Arial"/>
        <family val="2"/>
      </rPr>
      <t>Worker Name</t>
    </r>
    <r>
      <rPr>
        <sz val="8"/>
        <rFont val="Arial"/>
        <family val="2"/>
      </rPr>
      <t>" in the "</t>
    </r>
    <r>
      <rPr>
        <b/>
        <sz val="8"/>
        <rFont val="Arial"/>
        <family val="2"/>
      </rPr>
      <t>Employee Detail</t>
    </r>
    <r>
      <rPr>
        <sz val="8"/>
        <rFont val="Arial"/>
        <family val="2"/>
      </rPr>
      <t xml:space="preserve">" field and click </t>
    </r>
    <r>
      <rPr>
        <b/>
        <sz val="8"/>
        <rFont val="Arial"/>
        <family val="2"/>
      </rPr>
      <t>"OK</t>
    </r>
    <r>
      <rPr>
        <sz val="8"/>
        <rFont val="Arial"/>
        <family val="2"/>
      </rPr>
      <t>"
   Ensure that "</t>
    </r>
    <r>
      <rPr>
        <b/>
        <sz val="8"/>
        <rFont val="Arial"/>
        <family val="2"/>
      </rPr>
      <t>Save all Output Files</t>
    </r>
    <r>
      <rPr>
        <sz val="8"/>
        <rFont val="Arial"/>
        <family val="2"/>
      </rPr>
      <t>" is checked in the "</t>
    </r>
    <r>
      <rPr>
        <b/>
        <sz val="8"/>
        <rFont val="Arial"/>
        <family val="2"/>
      </rPr>
      <t>Upon Completion</t>
    </r>
    <r>
      <rPr>
        <sz val="8"/>
        <rFont val="Arial"/>
        <family val="2"/>
      </rPr>
      <t>" section and click on "</t>
    </r>
    <r>
      <rPr>
        <b/>
        <sz val="8"/>
        <rFont val="Arial"/>
        <family val="2"/>
      </rPr>
      <t>Submit</t>
    </r>
    <r>
      <rPr>
        <sz val="8"/>
        <rFont val="Arial"/>
        <family val="2"/>
      </rPr>
      <t>"</t>
    </r>
  </si>
  <si>
    <r>
      <t xml:space="preserve">•  Go back to the </t>
    </r>
    <r>
      <rPr>
        <u val="single"/>
        <sz val="8"/>
        <rFont val="Arial"/>
        <family val="2"/>
      </rPr>
      <t>Oracle Navigator</t>
    </r>
    <r>
      <rPr>
        <sz val="8"/>
        <rFont val="Arial"/>
        <family val="2"/>
      </rPr>
      <t xml:space="preserve"> window, double-click on "</t>
    </r>
    <r>
      <rPr>
        <b/>
        <sz val="8"/>
        <rFont val="Arial"/>
        <family val="2"/>
      </rPr>
      <t>View Requests</t>
    </r>
    <r>
      <rPr>
        <sz val="8"/>
        <rFont val="Arial"/>
        <family val="2"/>
      </rPr>
      <t>"
   Choose "</t>
    </r>
    <r>
      <rPr>
        <b/>
        <sz val="8"/>
        <rFont val="Arial"/>
        <family val="2"/>
      </rPr>
      <t>All My Requests</t>
    </r>
    <r>
      <rPr>
        <sz val="8"/>
        <rFont val="Arial"/>
        <family val="2"/>
      </rPr>
      <t>", click "</t>
    </r>
    <r>
      <rPr>
        <b/>
        <sz val="8"/>
        <rFont val="Arial"/>
        <family val="2"/>
      </rPr>
      <t>Find</t>
    </r>
    <r>
      <rPr>
        <sz val="8"/>
        <rFont val="Arial"/>
        <family val="2"/>
      </rPr>
      <t>", and wait for the report to execute ("</t>
    </r>
    <r>
      <rPr>
        <b/>
        <sz val="8"/>
        <rFont val="Arial"/>
        <family val="2"/>
      </rPr>
      <t>Phase</t>
    </r>
    <r>
      <rPr>
        <sz val="8"/>
        <rFont val="Arial"/>
        <family val="2"/>
      </rPr>
      <t>" = "</t>
    </r>
    <r>
      <rPr>
        <b/>
        <sz val="8"/>
        <rFont val="Arial"/>
        <family val="2"/>
      </rPr>
      <t>Completed</t>
    </r>
    <r>
      <rPr>
        <sz val="8"/>
        <rFont val="Arial"/>
        <family val="2"/>
      </rPr>
      <t>")
   Select "</t>
    </r>
    <r>
      <rPr>
        <b/>
        <sz val="8"/>
        <rFont val="Arial"/>
        <family val="2"/>
      </rPr>
      <t>Employee Payroll Movements Report</t>
    </r>
    <r>
      <rPr>
        <sz val="8"/>
        <rFont val="Arial"/>
        <family val="2"/>
      </rPr>
      <t>" and click on "</t>
    </r>
    <r>
      <rPr>
        <b/>
        <sz val="8"/>
        <rFont val="Arial"/>
        <family val="2"/>
      </rPr>
      <t>View Output</t>
    </r>
    <r>
      <rPr>
        <sz val="8"/>
        <rFont val="Arial"/>
        <family val="2"/>
      </rPr>
      <t>" 
   Displayed is the listing of new hires, terminations, and transfers
   Filter the report to obtain a listing of employees hired over the period of intended reliance:</t>
    </r>
  </si>
  <si>
    <r>
      <t xml:space="preserve">   ▫  Refer to "</t>
    </r>
    <r>
      <rPr>
        <b/>
        <sz val="8"/>
        <rFont val="Arial"/>
        <family val="2"/>
      </rPr>
      <t>Employees: New Starters</t>
    </r>
    <r>
      <rPr>
        <sz val="8"/>
        <rFont val="Arial"/>
        <family val="2"/>
      </rPr>
      <t xml:space="preserve">" section of the report </t>
    </r>
    <r>
      <rPr>
        <u val="single"/>
        <sz val="8"/>
        <rFont val="Arial"/>
        <family val="2"/>
      </rPr>
      <t>OR</t>
    </r>
    <r>
      <rPr>
        <sz val="8"/>
        <rFont val="Arial"/>
        <family val="2"/>
      </rPr>
      <t xml:space="preserve">
   ▫  Filter the Column "</t>
    </r>
    <r>
      <rPr>
        <b/>
        <sz val="8"/>
        <rFont val="Arial"/>
        <family val="2"/>
      </rPr>
      <t>Reason</t>
    </r>
    <r>
      <rPr>
        <sz val="8"/>
        <rFont val="Arial"/>
        <family val="2"/>
      </rPr>
      <t>" of the report by "</t>
    </r>
    <r>
      <rPr>
        <b/>
        <sz val="8"/>
        <rFont val="Arial"/>
        <family val="2"/>
      </rPr>
      <t>New Starter</t>
    </r>
    <r>
      <rPr>
        <sz val="8"/>
        <rFont val="Arial"/>
        <family val="2"/>
      </rPr>
      <t>" to obtain a listing of new hires 
   ▫  Filter the Column "</t>
    </r>
    <r>
      <rPr>
        <b/>
        <sz val="8"/>
        <rFont val="Arial"/>
        <family val="2"/>
      </rPr>
      <t>Date</t>
    </r>
    <r>
      <rPr>
        <sz val="8"/>
        <rFont val="Arial"/>
        <family val="2"/>
      </rPr>
      <t xml:space="preserve">" of the report to the period of intended reliance
</t>
    </r>
  </si>
  <si>
    <r>
      <rPr>
        <b/>
        <sz val="8"/>
        <rFont val="Arial"/>
        <family val="2"/>
      </rPr>
      <t xml:space="preserve">3b. </t>
    </r>
    <r>
      <rPr>
        <b/>
        <u val="single"/>
        <sz val="8"/>
        <rFont val="Arial"/>
        <family val="2"/>
      </rPr>
      <t>Select a sample of new hires for testing</t>
    </r>
    <r>
      <rPr>
        <sz val="8"/>
        <rFont val="Arial"/>
        <family val="2"/>
      </rPr>
      <t xml:space="preserve">
Export data extracted from the system to the </t>
    </r>
    <r>
      <rPr>
        <b/>
        <sz val="8"/>
        <rFont val="Arial"/>
        <family val="2"/>
      </rPr>
      <t>Tab</t>
    </r>
    <r>
      <rPr>
        <sz val="8"/>
        <rFont val="Arial"/>
        <family val="2"/>
      </rPr>
      <t xml:space="preserve"> referenced in the </t>
    </r>
    <r>
      <rPr>
        <b/>
        <sz val="8"/>
        <rFont val="Arial"/>
        <family val="2"/>
      </rPr>
      <t>"Evidence"</t>
    </r>
    <r>
      <rPr>
        <sz val="8"/>
        <rFont val="Arial"/>
        <family val="2"/>
      </rPr>
      <t xml:space="preserve"> Column for further analysis. Use appropriate attribute sampling guidelines to select an adequate number of new starters (and transfers, if applicable) with various employment, position and location types (i.e. function/role/level/office) hired during the period of intended reliance for detailed testing.
</t>
    </r>
  </si>
  <si>
    <r>
      <rPr>
        <b/>
        <sz val="8"/>
        <rFont val="Arial"/>
        <family val="2"/>
      </rPr>
      <t xml:space="preserve">3c. </t>
    </r>
    <r>
      <rPr>
        <b/>
        <u val="single"/>
        <sz val="8"/>
        <rFont val="Arial"/>
        <family val="2"/>
      </rPr>
      <t>Examine documentary evidence indicating validity of new starters sampled for testing</t>
    </r>
    <r>
      <rPr>
        <sz val="8"/>
        <rFont val="Arial"/>
        <family val="2"/>
      </rPr>
      <t xml:space="preserve">
For each new starter sampled, examine documentary evidence indicating that the personnel file is complete and contains all necessary approvals required by the internal new hire policies dated prior to the employee's start date. Ensure there is a sign-off by an appropriate manager indicating that all new starters sampled for testing have been appropriately approved by management in accordance with established policies and procedures and represent valid employees.
</t>
    </r>
  </si>
  <si>
    <r>
      <t xml:space="preserve">To help prevent the misappropriation of assets, terminated employees should be removed from the Payroll/HR master files in a timely manner.  
</t>
    </r>
    <r>
      <rPr>
        <b/>
        <sz val="8"/>
        <rFont val="Arial"/>
        <family val="2"/>
      </rPr>
      <t xml:space="preserve">1. </t>
    </r>
    <r>
      <rPr>
        <b/>
        <u val="single"/>
        <sz val="8"/>
        <rFont val="Arial"/>
        <family val="2"/>
      </rPr>
      <t>Interview</t>
    </r>
    <r>
      <rPr>
        <sz val="8"/>
        <rFont val="Arial"/>
        <family val="2"/>
      </rPr>
      <t xml:space="preserve">
Interview individuals responsible for this control activity to understand procedures related to removing terminated employees from the payroll master file, the amount of time allotted to the payroll and personnel department to remove employees from the payroll master files upon termination notification and how appropriateness and timeliness of such procedures is ensured by management.
</t>
    </r>
  </si>
  <si>
    <r>
      <rPr>
        <b/>
        <sz val="8"/>
        <rFont val="Arial"/>
        <family val="2"/>
      </rPr>
      <t xml:space="preserve">2. </t>
    </r>
    <r>
      <rPr>
        <b/>
        <u val="single"/>
        <sz val="8"/>
        <rFont val="Arial"/>
        <family val="2"/>
      </rPr>
      <t>Examination of Policies and Procedures</t>
    </r>
    <r>
      <rPr>
        <sz val="8"/>
        <rFont val="Arial"/>
        <family val="2"/>
      </rPr>
      <t xml:space="preserve">
Examine documented policies related to employee termination procedure for any requirements related to removing terminated employees from Payroll/HR master files. 
</t>
    </r>
  </si>
  <si>
    <r>
      <rPr>
        <b/>
        <sz val="8"/>
        <rFont val="Arial"/>
        <family val="2"/>
      </rPr>
      <t xml:space="preserve">3. </t>
    </r>
    <r>
      <rPr>
        <b/>
        <u val="single"/>
        <sz val="8"/>
        <rFont val="Arial"/>
        <family val="2"/>
      </rPr>
      <t>Test of Control</t>
    </r>
    <r>
      <rPr>
        <sz val="8"/>
        <rFont val="Arial"/>
        <family val="2"/>
      </rPr>
      <t xml:space="preserve">
Obtain and examine evidence that the control activity is performed in accordance with established policies and procedures and that terminated employees were removed from the payroll master file in a timely manner:
</t>
    </r>
  </si>
  <si>
    <r>
      <rPr>
        <b/>
        <sz val="8"/>
        <rFont val="Arial"/>
        <family val="2"/>
      </rPr>
      <t xml:space="preserve">3a. </t>
    </r>
    <r>
      <rPr>
        <b/>
        <u val="single"/>
        <sz val="8"/>
        <rFont val="Arial"/>
        <family val="2"/>
      </rPr>
      <t>Obtain a listing of terminations</t>
    </r>
    <r>
      <rPr>
        <sz val="8"/>
        <rFont val="Arial"/>
        <family val="2"/>
      </rPr>
      <t xml:space="preserve">
Obtain a listing of employees terminated over the period of intended reliance:
•  Refer to Control Objective </t>
    </r>
    <r>
      <rPr>
        <b/>
        <sz val="8"/>
        <rFont val="Arial"/>
        <family val="2"/>
      </rPr>
      <t>HR04</t>
    </r>
    <r>
      <rPr>
        <sz val="8"/>
        <rFont val="Arial"/>
        <family val="2"/>
      </rPr>
      <t xml:space="preserve">, Control Activity </t>
    </r>
    <r>
      <rPr>
        <b/>
        <sz val="8"/>
        <rFont val="Arial"/>
        <family val="2"/>
      </rPr>
      <t>HR04.01</t>
    </r>
    <r>
      <rPr>
        <sz val="8"/>
        <rFont val="Arial"/>
        <family val="2"/>
      </rPr>
      <t xml:space="preserve"> (Query/Test Step No </t>
    </r>
    <r>
      <rPr>
        <b/>
        <sz val="8"/>
        <rFont val="Arial"/>
        <family val="2"/>
      </rPr>
      <t>9</t>
    </r>
    <r>
      <rPr>
        <sz val="8"/>
        <rFont val="Arial"/>
        <family val="2"/>
      </rPr>
      <t xml:space="preserve">) for instructions
</t>
    </r>
  </si>
  <si>
    <r>
      <rPr>
        <b/>
        <sz val="8"/>
        <rFont val="Arial"/>
        <family val="2"/>
      </rPr>
      <t xml:space="preserve">3b. </t>
    </r>
    <r>
      <rPr>
        <b/>
        <u val="single"/>
        <sz val="8"/>
        <rFont val="Arial"/>
        <family val="2"/>
      </rPr>
      <t>Select a sample of terminations for testing</t>
    </r>
    <r>
      <rPr>
        <sz val="8"/>
        <rFont val="Arial"/>
        <family val="2"/>
      </rPr>
      <t xml:space="preserve">
Export data extracted from the system to the </t>
    </r>
    <r>
      <rPr>
        <b/>
        <sz val="8"/>
        <rFont val="Arial"/>
        <family val="2"/>
      </rPr>
      <t>Tab</t>
    </r>
    <r>
      <rPr>
        <sz val="8"/>
        <rFont val="Arial"/>
        <family val="2"/>
      </rPr>
      <t xml:space="preserve"> referenced in the </t>
    </r>
    <r>
      <rPr>
        <b/>
        <sz val="8"/>
        <rFont val="Arial"/>
        <family val="2"/>
      </rPr>
      <t>"Evidence"</t>
    </r>
    <r>
      <rPr>
        <sz val="8"/>
        <rFont val="Arial"/>
        <family val="2"/>
      </rPr>
      <t xml:space="preserve"> Column for further analysis. Use appropriate attribute sampling guidelines to select an adequate number of employees terminated during the period of intended reliance for detailed testing.
</t>
    </r>
  </si>
  <si>
    <r>
      <rPr>
        <b/>
        <sz val="8"/>
        <rFont val="Arial"/>
        <family val="2"/>
      </rPr>
      <t xml:space="preserve">3c. </t>
    </r>
    <r>
      <rPr>
        <b/>
        <u val="single"/>
        <sz val="8"/>
        <rFont val="Arial"/>
        <family val="2"/>
      </rPr>
      <t>Confirm terminations removed timely from HR master files</t>
    </r>
    <r>
      <rPr>
        <sz val="8"/>
        <rFont val="Arial"/>
        <family val="2"/>
      </rPr>
      <t xml:space="preserve">
For each termination sampled, obtain termination notifications from department managers. Note the last day of employment indicated by the department management. 
</t>
    </r>
  </si>
  <si>
    <r>
      <t>Compare the last day of employment indicated by the department managers with the date terminations were processed in Oracle:
•  Refer to the "</t>
    </r>
    <r>
      <rPr>
        <b/>
        <sz val="8"/>
        <rFont val="Arial"/>
        <family val="2"/>
      </rPr>
      <t>Date</t>
    </r>
    <r>
      <rPr>
        <sz val="8"/>
        <rFont val="Arial"/>
        <family val="2"/>
      </rPr>
      <t>" column in the "</t>
    </r>
    <r>
      <rPr>
        <b/>
        <sz val="8"/>
        <rFont val="Arial"/>
        <family val="2"/>
      </rPr>
      <t>Employee Payroll Movements Report</t>
    </r>
    <r>
      <rPr>
        <sz val="8"/>
        <rFont val="Arial"/>
        <family val="2"/>
      </rPr>
      <t>"  
   Note the effective dates of termination for employees sampled for testing
   Determine if terminations were processed within the timeframe specified by the department manager(s)</t>
    </r>
  </si>
  <si>
    <r>
      <t>•  In addition, obtain a copy of the "</t>
    </r>
    <r>
      <rPr>
        <b/>
        <sz val="8"/>
        <rFont val="Arial"/>
        <family val="2"/>
      </rPr>
      <t>Assignment Status Report</t>
    </r>
    <r>
      <rPr>
        <sz val="8"/>
        <rFont val="Arial"/>
        <family val="2"/>
      </rPr>
      <t>"
   Note the information in the '</t>
    </r>
    <r>
      <rPr>
        <b/>
        <sz val="8"/>
        <rFont val="Arial"/>
        <family val="2"/>
      </rPr>
      <t>Status</t>
    </r>
    <r>
      <rPr>
        <sz val="8"/>
        <rFont val="Arial"/>
        <family val="2"/>
      </rPr>
      <t>' and '</t>
    </r>
    <r>
      <rPr>
        <b/>
        <sz val="8"/>
        <rFont val="Arial"/>
        <family val="2"/>
      </rPr>
      <t>Effective Dates</t>
    </r>
    <r>
      <rPr>
        <sz val="8"/>
        <rFont val="Arial"/>
        <family val="2"/>
      </rPr>
      <t xml:space="preserve">' columns 
   Ensure assignment statuses for employees sampled for testing were updated/ended appropriately and timely
</t>
    </r>
  </si>
  <si>
    <r>
      <t>Alternatively, perform the following procedures to look up employee information in the system:
•  Using "</t>
    </r>
    <r>
      <rPr>
        <b/>
        <sz val="8"/>
        <rFont val="Arial"/>
        <family val="2"/>
      </rPr>
      <t>Human Resources</t>
    </r>
    <r>
      <rPr>
        <sz val="8"/>
        <rFont val="Arial"/>
        <family val="2"/>
      </rPr>
      <t>" Responsibility
   Select "</t>
    </r>
    <r>
      <rPr>
        <b/>
        <sz val="8"/>
        <rFont val="Arial"/>
        <family val="2"/>
      </rPr>
      <t>People</t>
    </r>
    <r>
      <rPr>
        <sz val="8"/>
        <rFont val="Arial"/>
        <family val="2"/>
      </rPr>
      <t>" and click on "</t>
    </r>
    <r>
      <rPr>
        <b/>
        <sz val="8"/>
        <rFont val="Arial"/>
        <family val="2"/>
      </rPr>
      <t>Enter and Maintain</t>
    </r>
    <r>
      <rPr>
        <sz val="8"/>
        <rFont val="Arial"/>
        <family val="2"/>
      </rPr>
      <t>"
   Locate the person sampled for testing using the "</t>
    </r>
    <r>
      <rPr>
        <b/>
        <sz val="8"/>
        <rFont val="Arial"/>
        <family val="2"/>
      </rPr>
      <t>Find Person</t>
    </r>
    <r>
      <rPr>
        <sz val="8"/>
        <rFont val="Arial"/>
        <family val="2"/>
      </rPr>
      <t>" window
   Determine if the termination has been processed within the timeframe specified by the department manager:</t>
    </r>
  </si>
  <si>
    <r>
      <t xml:space="preserve">   ▫  '</t>
    </r>
    <r>
      <rPr>
        <b/>
        <sz val="8"/>
        <rFont val="Arial"/>
        <family val="2"/>
      </rPr>
      <t>Person Types</t>
    </r>
    <r>
      <rPr>
        <sz val="8"/>
        <rFont val="Arial"/>
        <family val="2"/>
      </rPr>
      <t>' field - ensure it has been changed to Ex-employee or Ex-contingent Worker 
   ▫  '</t>
    </r>
    <r>
      <rPr>
        <b/>
        <sz val="8"/>
        <rFont val="Arial"/>
        <family val="2"/>
      </rPr>
      <t>Effective Dates</t>
    </r>
    <r>
      <rPr>
        <sz val="8"/>
        <rFont val="Arial"/>
        <family val="2"/>
      </rPr>
      <t>' field - note the effective date of the termination
   ▫  '</t>
    </r>
    <r>
      <rPr>
        <b/>
        <sz val="8"/>
        <rFont val="Arial"/>
        <family val="2"/>
      </rPr>
      <t>Assignment</t>
    </r>
    <r>
      <rPr>
        <sz val="8"/>
        <rFont val="Arial"/>
        <family val="2"/>
      </rPr>
      <t>' button - ensure the employee '</t>
    </r>
    <r>
      <rPr>
        <b/>
        <sz val="8"/>
        <rFont val="Arial"/>
        <family val="2"/>
      </rPr>
      <t>Status</t>
    </r>
    <r>
      <rPr>
        <sz val="8"/>
        <rFont val="Arial"/>
        <family val="2"/>
      </rPr>
      <t xml:space="preserve">' has been updated/ended (i.e., term w/pay, separated, etc.)
</t>
    </r>
  </si>
  <si>
    <r>
      <rPr>
        <b/>
        <sz val="8"/>
        <rFont val="Arial"/>
        <family val="2"/>
      </rPr>
      <t xml:space="preserve">1. </t>
    </r>
    <r>
      <rPr>
        <b/>
        <u val="single"/>
        <sz val="8"/>
        <rFont val="Arial"/>
        <family val="2"/>
      </rPr>
      <t>Interview</t>
    </r>
    <r>
      <rPr>
        <sz val="8"/>
        <rFont val="Arial"/>
        <family val="2"/>
      </rPr>
      <t xml:space="preserve">
Interview individual(s) responsible for this control activity to understand the established procedures regarding management’s review and approval of key reports generated as part of the production of the payroll and any reconciliation checks performed by management, including reconciliation checks related to:
•  The total of the detailed payroll listing and the total of the check register;
•  Scanning payroll checks/check register for unrecognized employees;
•  Scanning payroll checks/check register for unusually large amounts;
•  Any other reconciliations used by management to identify exceptions or errors in the production of the payroll.
</t>
    </r>
  </si>
  <si>
    <r>
      <rPr>
        <b/>
        <sz val="8"/>
        <rFont val="Arial"/>
        <family val="2"/>
      </rPr>
      <t xml:space="preserve">2. </t>
    </r>
    <r>
      <rPr>
        <b/>
        <u val="single"/>
        <sz val="8"/>
        <rFont val="Arial"/>
        <family val="2"/>
      </rPr>
      <t>Test of Control</t>
    </r>
    <r>
      <rPr>
        <sz val="8"/>
        <rFont val="Arial"/>
        <family val="2"/>
      </rPr>
      <t xml:space="preserve">
Obtain and examine evidence that the control activity is performed in accordance with established policies and procedures. Perform the following procedures to determine if Payroll Activity Report (or similar) report is generated by management after each payroll run and approved by management to before payroll disbursements are made to the employees.
</t>
    </r>
  </si>
  <si>
    <r>
      <rPr>
        <b/>
        <sz val="8"/>
        <rFont val="Arial"/>
        <family val="2"/>
      </rPr>
      <t xml:space="preserve">2a. </t>
    </r>
    <r>
      <rPr>
        <b/>
        <u val="single"/>
        <sz val="8"/>
        <rFont val="Arial"/>
        <family val="2"/>
      </rPr>
      <t>Select a sample of reviews/reconciliation checks performed by management</t>
    </r>
    <r>
      <rPr>
        <sz val="8"/>
        <rFont val="Arial"/>
        <family val="2"/>
      </rPr>
      <t xml:space="preserve">
Use attribute sampling guidelines to select an adequate number of reviews over the period of intended reliance for detailed testing. 
</t>
    </r>
  </si>
  <si>
    <r>
      <rPr>
        <b/>
        <sz val="8"/>
        <rFont val="Arial"/>
        <family val="2"/>
      </rPr>
      <t xml:space="preserve">2b. </t>
    </r>
    <r>
      <rPr>
        <b/>
        <u val="single"/>
        <sz val="8"/>
        <rFont val="Arial"/>
        <family val="2"/>
      </rPr>
      <t>Examine documentary evidence confirming reviews</t>
    </r>
    <r>
      <rPr>
        <sz val="8"/>
        <rFont val="Arial"/>
        <family val="2"/>
      </rPr>
      <t xml:space="preserve">
Examine documentary evidence (e.g., reports with reviewer’s initials and/or comments written on salary and hourly payroll reports before payroll is disbursed, etc.) indicating that key salary and hourly payroll reports have been appropriately reviewed by management. Ensure there is a sign-off by an appropriate manager indicating that all necessary reviews have been appropriately performed by management in accordance with established policies and procedures.
</t>
    </r>
  </si>
  <si>
    <r>
      <rPr>
        <u val="single"/>
        <sz val="8"/>
        <rFont val="Arial"/>
        <family val="2"/>
      </rPr>
      <t>If required (i.e., to perform independent reconciliation, etc.), use the following instructions to obtain system-generated copy of the "Payroll Activity" (or similar) report:</t>
    </r>
    <r>
      <rPr>
        <sz val="8"/>
        <rFont val="Arial"/>
        <family val="2"/>
      </rPr>
      <t xml:space="preserve">
•  Using "</t>
    </r>
    <r>
      <rPr>
        <b/>
        <sz val="8"/>
        <rFont val="Arial"/>
        <family val="2"/>
      </rPr>
      <t>Human Resources</t>
    </r>
    <r>
      <rPr>
        <sz val="8"/>
        <rFont val="Arial"/>
        <family val="2"/>
      </rPr>
      <t>" Responsibility, click on "</t>
    </r>
    <r>
      <rPr>
        <b/>
        <sz val="8"/>
        <rFont val="Arial"/>
        <family val="2"/>
      </rPr>
      <t>Processes and Reports</t>
    </r>
    <r>
      <rPr>
        <sz val="8"/>
        <rFont val="Arial"/>
        <family val="2"/>
      </rPr>
      <t>"
   Choose "</t>
    </r>
    <r>
      <rPr>
        <b/>
        <sz val="8"/>
        <rFont val="Arial"/>
        <family val="2"/>
      </rPr>
      <t>Submit Processes and Reports</t>
    </r>
    <r>
      <rPr>
        <sz val="8"/>
        <rFont val="Arial"/>
        <family val="2"/>
      </rPr>
      <t>"
   Select "</t>
    </r>
    <r>
      <rPr>
        <b/>
        <sz val="8"/>
        <rFont val="Arial"/>
        <family val="2"/>
      </rPr>
      <t>Request Set</t>
    </r>
    <r>
      <rPr>
        <sz val="8"/>
        <rFont val="Arial"/>
        <family val="2"/>
      </rPr>
      <t>" in the "</t>
    </r>
    <r>
      <rPr>
        <b/>
        <sz val="8"/>
        <rFont val="Arial"/>
        <family val="2"/>
      </rPr>
      <t>What type of request  do you want to run?</t>
    </r>
    <r>
      <rPr>
        <sz val="8"/>
        <rFont val="Arial"/>
        <family val="2"/>
      </rPr>
      <t>" screen and click "</t>
    </r>
    <r>
      <rPr>
        <b/>
        <sz val="8"/>
        <rFont val="Arial"/>
        <family val="2"/>
      </rPr>
      <t>OK</t>
    </r>
    <r>
      <rPr>
        <sz val="8"/>
        <rFont val="Arial"/>
        <family val="2"/>
      </rPr>
      <t>"
   In the "</t>
    </r>
    <r>
      <rPr>
        <b/>
        <sz val="8"/>
        <rFont val="Arial"/>
        <family val="2"/>
      </rPr>
      <t>Submit Request Set</t>
    </r>
    <r>
      <rPr>
        <sz val="8"/>
        <rFont val="Arial"/>
        <family val="2"/>
      </rPr>
      <t>" form, enter "</t>
    </r>
    <r>
      <rPr>
        <b/>
        <sz val="8"/>
        <rFont val="Arial"/>
        <family val="2"/>
      </rPr>
      <t>Payroll Activity Report</t>
    </r>
    <r>
      <rPr>
        <sz val="8"/>
        <rFont val="Arial"/>
        <family val="2"/>
      </rPr>
      <t xml:space="preserve">" in the </t>
    </r>
    <r>
      <rPr>
        <b/>
        <sz val="8"/>
        <rFont val="Arial"/>
        <family val="2"/>
      </rPr>
      <t>"Request</t>
    </r>
    <r>
      <rPr>
        <sz val="8"/>
        <rFont val="Arial"/>
        <family val="2"/>
      </rPr>
      <t xml:space="preserve"> </t>
    </r>
    <r>
      <rPr>
        <b/>
        <sz val="8"/>
        <rFont val="Arial"/>
        <family val="2"/>
      </rPr>
      <t>Name</t>
    </r>
    <r>
      <rPr>
        <sz val="8"/>
        <rFont val="Arial"/>
        <family val="2"/>
      </rPr>
      <t>" field
   In the "</t>
    </r>
    <r>
      <rPr>
        <b/>
        <sz val="8"/>
        <rFont val="Arial"/>
        <family val="2"/>
      </rPr>
      <t>Parameters</t>
    </r>
    <r>
      <rPr>
        <sz val="8"/>
        <rFont val="Arial"/>
        <family val="2"/>
      </rPr>
      <t>" field:</t>
    </r>
  </si>
  <si>
    <r>
      <t xml:space="preserve">   ▫  Enter appropriate '</t>
    </r>
    <r>
      <rPr>
        <b/>
        <sz val="8"/>
        <rFont val="Arial"/>
        <family val="2"/>
      </rPr>
      <t>Beginning Date Paid</t>
    </r>
    <r>
      <rPr>
        <sz val="8"/>
        <rFont val="Arial"/>
        <family val="2"/>
      </rPr>
      <t>' &amp; '</t>
    </r>
    <r>
      <rPr>
        <b/>
        <sz val="8"/>
        <rFont val="Arial"/>
        <family val="2"/>
      </rPr>
      <t>Ending Date Paid</t>
    </r>
    <r>
      <rPr>
        <sz val="8"/>
        <rFont val="Arial"/>
        <family val="2"/>
      </rPr>
      <t>' based on the scope of the audit
   ▫  Choose appropriate payroll in scope for review in the "</t>
    </r>
    <r>
      <rPr>
        <b/>
        <sz val="8"/>
        <rFont val="Arial"/>
        <family val="2"/>
      </rPr>
      <t>Payroll</t>
    </r>
    <r>
      <rPr>
        <sz val="8"/>
        <rFont val="Arial"/>
        <family val="2"/>
      </rPr>
      <t>" field
   ▫  Choose "</t>
    </r>
    <r>
      <rPr>
        <b/>
        <sz val="8"/>
        <rFont val="Arial"/>
        <family val="2"/>
      </rPr>
      <t>All</t>
    </r>
    <r>
      <rPr>
        <sz val="8"/>
        <rFont val="Arial"/>
        <family val="2"/>
      </rPr>
      <t>" in the "</t>
    </r>
    <r>
      <rPr>
        <b/>
        <sz val="8"/>
        <rFont val="Arial"/>
        <family val="2"/>
      </rPr>
      <t>Process Type</t>
    </r>
    <r>
      <rPr>
        <sz val="8"/>
        <rFont val="Arial"/>
        <family val="2"/>
      </rPr>
      <t>" field
   ▫  Choose "</t>
    </r>
    <r>
      <rPr>
        <b/>
        <sz val="8"/>
        <rFont val="Arial"/>
        <family val="2"/>
      </rPr>
      <t>Yes</t>
    </r>
    <r>
      <rPr>
        <sz val="8"/>
        <rFont val="Arial"/>
        <family val="2"/>
      </rPr>
      <t>" in the "</t>
    </r>
    <r>
      <rPr>
        <b/>
        <sz val="8"/>
        <rFont val="Arial"/>
        <family val="2"/>
      </rPr>
      <t>Full Report</t>
    </r>
    <r>
      <rPr>
        <sz val="8"/>
        <rFont val="Arial"/>
        <family val="2"/>
      </rPr>
      <t>" field
   Click "</t>
    </r>
    <r>
      <rPr>
        <b/>
        <sz val="8"/>
        <rFont val="Arial"/>
        <family val="2"/>
      </rPr>
      <t>OK</t>
    </r>
    <r>
      <rPr>
        <sz val="8"/>
        <rFont val="Arial"/>
        <family val="2"/>
      </rPr>
      <t>" to close the "</t>
    </r>
    <r>
      <rPr>
        <b/>
        <sz val="8"/>
        <rFont val="Arial"/>
        <family val="2"/>
      </rPr>
      <t>Parameters</t>
    </r>
    <r>
      <rPr>
        <sz val="8"/>
        <rFont val="Arial"/>
        <family val="2"/>
      </rPr>
      <t>" window and click on "</t>
    </r>
    <r>
      <rPr>
        <b/>
        <sz val="8"/>
        <rFont val="Arial"/>
        <family val="2"/>
      </rPr>
      <t>Submit</t>
    </r>
    <r>
      <rPr>
        <sz val="8"/>
        <rFont val="Arial"/>
        <family val="2"/>
      </rPr>
      <t>" to execute the report</t>
    </r>
  </si>
  <si>
    <r>
      <t xml:space="preserve">   Go back to the Navigator and select "</t>
    </r>
    <r>
      <rPr>
        <b/>
        <sz val="8"/>
        <rFont val="Arial"/>
        <family val="2"/>
      </rPr>
      <t>View Reports</t>
    </r>
    <r>
      <rPr>
        <sz val="8"/>
        <rFont val="Arial"/>
        <family val="2"/>
      </rPr>
      <t>" under "</t>
    </r>
    <r>
      <rPr>
        <b/>
        <sz val="8"/>
        <rFont val="Arial"/>
        <family val="2"/>
      </rPr>
      <t>Processes and Reports</t>
    </r>
    <r>
      <rPr>
        <sz val="8"/>
        <rFont val="Arial"/>
        <family val="2"/>
      </rPr>
      <t xml:space="preserve">" to view the output
   The report shows hours, earnings, deductions by employee
   </t>
    </r>
  </si>
  <si>
    <r>
      <rPr>
        <b/>
        <sz val="8"/>
        <rFont val="Arial"/>
        <family val="2"/>
      </rPr>
      <t xml:space="preserve">1. </t>
    </r>
    <r>
      <rPr>
        <b/>
        <u val="single"/>
        <sz val="8"/>
        <rFont val="Arial"/>
        <family val="2"/>
      </rPr>
      <t>Interview</t>
    </r>
    <r>
      <rPr>
        <sz val="8"/>
        <rFont val="Arial"/>
        <family val="2"/>
      </rPr>
      <t xml:space="preserve">
Interview individual(s) responsible for this control activity to determine if management runs the Validate Data Set process on a periodic basis to check for errors on the timecards in the data set. Gain an understanding about the procedures involved in the process, frequency of the procedures, who runs the process, what corrective actions should be taken, and if there is evidence of the reviews/error resolution procedures performed by management.
</t>
    </r>
  </si>
  <si>
    <r>
      <rPr>
        <b/>
        <sz val="8"/>
        <rFont val="Arial"/>
        <family val="2"/>
      </rPr>
      <t xml:space="preserve">2. </t>
    </r>
    <r>
      <rPr>
        <b/>
        <u val="single"/>
        <sz val="8"/>
        <rFont val="Arial"/>
        <family val="2"/>
      </rPr>
      <t>Test of Control</t>
    </r>
    <r>
      <rPr>
        <sz val="8"/>
        <rFont val="Arial"/>
        <family val="2"/>
      </rPr>
      <t xml:space="preserve">
Obtain and examine documentary evidence that the control activity is performed in accordance with established policies and procedures (e.g., sign-offs on the reports, etc.).
</t>
    </r>
  </si>
  <si>
    <r>
      <rPr>
        <b/>
        <sz val="8"/>
        <rFont val="Arial"/>
        <family val="2"/>
      </rPr>
      <t xml:space="preserve">2a. </t>
    </r>
    <r>
      <rPr>
        <b/>
        <u val="single"/>
        <sz val="8"/>
        <rFont val="Arial"/>
        <family val="2"/>
      </rPr>
      <t>Select a sample of reviews performed by management</t>
    </r>
    <r>
      <rPr>
        <sz val="8"/>
        <rFont val="Arial"/>
        <family val="2"/>
      </rPr>
      <t xml:space="preserve">
Use attribute sampling guidelines to select an adequate number of reviews over the period of intended reliance for detailed testing. 
</t>
    </r>
  </si>
  <si>
    <r>
      <rPr>
        <b/>
        <sz val="8"/>
        <rFont val="Arial"/>
        <family val="2"/>
      </rPr>
      <t xml:space="preserve">2b. </t>
    </r>
    <r>
      <rPr>
        <b/>
        <u val="single"/>
        <sz val="8"/>
        <rFont val="Arial"/>
        <family val="2"/>
      </rPr>
      <t>Examine documentary evidence confirming reviews</t>
    </r>
    <r>
      <rPr>
        <sz val="8"/>
        <rFont val="Arial"/>
        <family val="2"/>
      </rPr>
      <t xml:space="preserve">
Examine documentary evidence (e.g., reports with reviewer’s initials written on them, etc.) indicating that the Validate Data Set process has been executed, errors identified and resolved appropriately in accordance with established policies and procedures.
</t>
    </r>
  </si>
  <si>
    <r>
      <rPr>
        <b/>
        <sz val="8"/>
        <rFont val="Arial"/>
        <family val="2"/>
      </rPr>
      <t xml:space="preserve">2c. </t>
    </r>
    <r>
      <rPr>
        <b/>
        <u val="single"/>
        <sz val="8"/>
        <rFont val="Arial"/>
        <family val="2"/>
      </rPr>
      <t>Examine documentary evidence confirming error resolution</t>
    </r>
    <r>
      <rPr>
        <u val="single"/>
        <sz val="8"/>
        <rFont val="Arial"/>
        <family val="2"/>
      </rPr>
      <t xml:space="preserve">
</t>
    </r>
    <r>
      <rPr>
        <sz val="8"/>
        <rFont val="Arial"/>
        <family val="2"/>
      </rPr>
      <t>Perform the following procedures to run the Validate Data Set process:</t>
    </r>
    <r>
      <rPr>
        <b/>
        <u val="single"/>
        <sz val="8"/>
        <rFont val="Arial"/>
        <family val="2"/>
      </rPr>
      <t xml:space="preserve">
</t>
    </r>
    <r>
      <rPr>
        <sz val="8"/>
        <rFont val="Arial"/>
        <family val="2"/>
      </rPr>
      <t>•  From the "</t>
    </r>
    <r>
      <rPr>
        <b/>
        <sz val="8"/>
        <rFont val="Arial"/>
        <family val="2"/>
      </rPr>
      <t>OTL Process Administrator</t>
    </r>
    <r>
      <rPr>
        <sz val="8"/>
        <rFont val="Arial"/>
        <family val="2"/>
      </rPr>
      <t>" Responsibility:
   Select "</t>
    </r>
    <r>
      <rPr>
        <b/>
        <sz val="8"/>
        <rFont val="Arial"/>
        <family val="2"/>
      </rPr>
      <t>Processes and Reports</t>
    </r>
    <r>
      <rPr>
        <sz val="8"/>
        <rFont val="Arial"/>
        <family val="2"/>
      </rPr>
      <t>" and click on "</t>
    </r>
    <r>
      <rPr>
        <b/>
        <sz val="8"/>
        <rFont val="Arial"/>
        <family val="2"/>
      </rPr>
      <t>Submit Requests</t>
    </r>
    <r>
      <rPr>
        <sz val="8"/>
        <rFont val="Arial"/>
        <family val="2"/>
      </rPr>
      <t>"
   Select "</t>
    </r>
    <r>
      <rPr>
        <b/>
        <sz val="8"/>
        <rFont val="Arial"/>
        <family val="2"/>
      </rPr>
      <t>Single Request</t>
    </r>
    <r>
      <rPr>
        <sz val="8"/>
        <rFont val="Arial"/>
        <family val="2"/>
      </rPr>
      <t>" if "</t>
    </r>
    <r>
      <rPr>
        <b/>
        <sz val="8"/>
        <rFont val="Arial"/>
        <family val="2"/>
      </rPr>
      <t>What type of request  do you want to run?</t>
    </r>
    <r>
      <rPr>
        <sz val="8"/>
        <rFont val="Arial"/>
        <family val="2"/>
      </rPr>
      <t>" pops-up in the screen</t>
    </r>
  </si>
  <si>
    <r>
      <t xml:space="preserve">   Select "</t>
    </r>
    <r>
      <rPr>
        <b/>
        <sz val="8"/>
        <rFont val="Arial"/>
        <family val="2"/>
      </rPr>
      <t>Define Data Set</t>
    </r>
    <r>
      <rPr>
        <sz val="8"/>
        <rFont val="Arial"/>
        <family val="2"/>
      </rPr>
      <t>" in the "</t>
    </r>
    <r>
      <rPr>
        <b/>
        <sz val="8"/>
        <rFont val="Arial"/>
        <family val="2"/>
      </rPr>
      <t>Name</t>
    </r>
    <r>
      <rPr>
        <sz val="8"/>
        <rFont val="Arial"/>
        <family val="2"/>
      </rPr>
      <t>" field in the "</t>
    </r>
    <r>
      <rPr>
        <b/>
        <sz val="8"/>
        <rFont val="Arial"/>
        <family val="2"/>
      </rPr>
      <t>Submit Requests</t>
    </r>
    <r>
      <rPr>
        <sz val="8"/>
        <rFont val="Arial"/>
        <family val="2"/>
      </rPr>
      <t>" Window
   Enter the following information in the "</t>
    </r>
    <r>
      <rPr>
        <b/>
        <sz val="8"/>
        <rFont val="Arial"/>
        <family val="2"/>
      </rPr>
      <t>Parameters</t>
    </r>
    <r>
      <rPr>
        <sz val="8"/>
        <rFont val="Arial"/>
        <family val="2"/>
      </rPr>
      <t>" window:
   ▫  Enter a unique name for your data set using the "</t>
    </r>
    <r>
      <rPr>
        <b/>
        <sz val="8"/>
        <rFont val="Arial"/>
        <family val="2"/>
      </rPr>
      <t>Data Set Name</t>
    </r>
    <r>
      <rPr>
        <sz val="8"/>
        <rFont val="Arial"/>
        <family val="2"/>
      </rPr>
      <t>" field
   ▫  Define data set "</t>
    </r>
    <r>
      <rPr>
        <b/>
        <sz val="8"/>
        <rFont val="Arial"/>
        <family val="2"/>
      </rPr>
      <t>Start Date</t>
    </r>
    <r>
      <rPr>
        <sz val="8"/>
        <rFont val="Arial"/>
        <family val="2"/>
      </rPr>
      <t>"/"</t>
    </r>
    <r>
      <rPr>
        <b/>
        <sz val="8"/>
        <rFont val="Arial"/>
        <family val="2"/>
      </rPr>
      <t>End Date</t>
    </r>
    <r>
      <rPr>
        <sz val="8"/>
        <rFont val="Arial"/>
        <family val="2"/>
      </rPr>
      <t>" based on the scope to see the status of timecards in that date range
   Click "</t>
    </r>
    <r>
      <rPr>
        <b/>
        <sz val="8"/>
        <rFont val="Arial"/>
        <family val="2"/>
      </rPr>
      <t>OK</t>
    </r>
    <r>
      <rPr>
        <sz val="8"/>
        <rFont val="Arial"/>
        <family val="2"/>
      </rPr>
      <t>" to close the "Parameters" window and click "</t>
    </r>
    <r>
      <rPr>
        <b/>
        <sz val="8"/>
        <rFont val="Arial"/>
        <family val="2"/>
      </rPr>
      <t>Submit</t>
    </r>
    <r>
      <rPr>
        <sz val="8"/>
        <rFont val="Arial"/>
        <family val="2"/>
      </rPr>
      <t>" to continue</t>
    </r>
  </si>
  <si>
    <r>
      <t>•  Go back to the "</t>
    </r>
    <r>
      <rPr>
        <b/>
        <sz val="8"/>
        <rFont val="Arial"/>
        <family val="2"/>
      </rPr>
      <t>Submit Requests</t>
    </r>
    <r>
      <rPr>
        <sz val="8"/>
        <rFont val="Arial"/>
        <family val="2"/>
      </rPr>
      <t>" window and select "</t>
    </r>
    <r>
      <rPr>
        <b/>
        <sz val="8"/>
        <rFont val="Arial"/>
        <family val="2"/>
      </rPr>
      <t>Validate Data Set</t>
    </r>
    <r>
      <rPr>
        <sz val="8"/>
        <rFont val="Arial"/>
        <family val="2"/>
      </rPr>
      <t>" in the "</t>
    </r>
    <r>
      <rPr>
        <b/>
        <sz val="8"/>
        <rFont val="Arial"/>
        <family val="2"/>
      </rPr>
      <t>Name</t>
    </r>
    <r>
      <rPr>
        <sz val="8"/>
        <rFont val="Arial"/>
        <family val="2"/>
      </rPr>
      <t>" field 
   Use the "</t>
    </r>
    <r>
      <rPr>
        <b/>
        <sz val="8"/>
        <rFont val="Arial"/>
        <family val="2"/>
      </rPr>
      <t>Data Set Name</t>
    </r>
    <r>
      <rPr>
        <sz val="8"/>
        <rFont val="Arial"/>
        <family val="2"/>
      </rPr>
      <t>" in the "</t>
    </r>
    <r>
      <rPr>
        <b/>
        <sz val="8"/>
        <rFont val="Arial"/>
        <family val="2"/>
      </rPr>
      <t>Parameters</t>
    </r>
    <r>
      <rPr>
        <sz val="8"/>
        <rFont val="Arial"/>
        <family val="2"/>
      </rPr>
      <t>" window to enter the name of the data set you have defined 
   Click "</t>
    </r>
    <r>
      <rPr>
        <b/>
        <sz val="8"/>
        <rFont val="Arial"/>
        <family val="2"/>
      </rPr>
      <t>Submit</t>
    </r>
    <r>
      <rPr>
        <sz val="8"/>
        <rFont val="Arial"/>
        <family val="2"/>
      </rPr>
      <t xml:space="preserve">" to check for errors on the timecards in your data set
</t>
    </r>
  </si>
  <si>
    <r>
      <rPr>
        <b/>
        <sz val="8"/>
        <rFont val="Arial"/>
        <family val="2"/>
      </rPr>
      <t xml:space="preserve">1. </t>
    </r>
    <r>
      <rPr>
        <b/>
        <u val="single"/>
        <sz val="8"/>
        <rFont val="Arial"/>
        <family val="2"/>
      </rPr>
      <t>Interview</t>
    </r>
    <r>
      <rPr>
        <sz val="8"/>
        <rFont val="Arial"/>
        <family val="2"/>
      </rPr>
      <t xml:space="preserve">
Inquire about the process for granting access to the Oracle Payroll application and any procedures performed by management to ensure that access remains appropriate. 
</t>
    </r>
  </si>
  <si>
    <r>
      <rPr>
        <b/>
        <sz val="8"/>
        <rFont val="Arial"/>
        <family val="2"/>
      </rPr>
      <t xml:space="preserve">2. </t>
    </r>
    <r>
      <rPr>
        <b/>
        <u val="single"/>
        <sz val="8"/>
        <rFont val="Arial"/>
        <family val="2"/>
      </rPr>
      <t>Test of Control</t>
    </r>
    <r>
      <rPr>
        <sz val="8"/>
        <rFont val="Arial"/>
        <family val="2"/>
      </rPr>
      <t xml:space="preserve">
Examine user access profiles configured in the system and evaluate if they are in accordance with their job responsibilities. Perform the following procedures to obtain a listing users with access to Oracle Payroll and verify if their access is appropriate based on their assigned job responsibilities.
</t>
    </r>
  </si>
  <si>
    <r>
      <rPr>
        <b/>
        <sz val="8"/>
        <rFont val="Arial"/>
        <family val="2"/>
      </rPr>
      <t xml:space="preserve">2a. </t>
    </r>
    <r>
      <rPr>
        <b/>
        <u val="single"/>
        <sz val="8"/>
        <rFont val="Arial"/>
        <family val="2"/>
      </rPr>
      <t>Identify a list of sensitive Payroll forms/functions in scope for review</t>
    </r>
    <r>
      <rPr>
        <sz val="8"/>
        <rFont val="Arial"/>
        <family val="2"/>
      </rPr>
      <t xml:space="preserve">
Refer to </t>
    </r>
    <r>
      <rPr>
        <b/>
        <sz val="8"/>
        <rFont val="Arial"/>
        <family val="2"/>
      </rPr>
      <t>Tab</t>
    </r>
    <r>
      <rPr>
        <sz val="8"/>
        <rFont val="Arial"/>
        <family val="2"/>
      </rPr>
      <t xml:space="preserve"> referenced in the "</t>
    </r>
    <r>
      <rPr>
        <b/>
        <sz val="8"/>
        <rFont val="Arial"/>
        <family val="2"/>
      </rPr>
      <t>Evidence</t>
    </r>
    <r>
      <rPr>
        <sz val="8"/>
        <rFont val="Arial"/>
        <family val="2"/>
      </rPr>
      <t>" column a list of key Payroll forms/functions suggested for testing. Alternatively, perform the following procedures to obtain a listing of all forms/functions that allow access to Oracle Payroll and choose those deemed sensitive based on the scope of your review for further testing:</t>
    </r>
  </si>
  <si>
    <r>
      <t xml:space="preserve">•  Obtain is a listing of all seeded and management defined functions in the system:
   ▫  See </t>
    </r>
    <r>
      <rPr>
        <b/>
        <sz val="8"/>
        <rFont val="Arial"/>
        <family val="2"/>
      </rPr>
      <t>Control</t>
    </r>
    <r>
      <rPr>
        <sz val="8"/>
        <rFont val="Arial"/>
        <family val="2"/>
      </rPr>
      <t xml:space="preserve"> </t>
    </r>
    <r>
      <rPr>
        <b/>
        <sz val="8"/>
        <rFont val="Arial"/>
        <family val="2"/>
      </rPr>
      <t>HR01.03</t>
    </r>
    <r>
      <rPr>
        <sz val="8"/>
        <rFont val="Arial"/>
        <family val="2"/>
      </rPr>
      <t xml:space="preserve">, Test Step No </t>
    </r>
    <r>
      <rPr>
        <b/>
        <sz val="8"/>
        <rFont val="Arial"/>
        <family val="2"/>
      </rPr>
      <t xml:space="preserve">3 </t>
    </r>
    <r>
      <rPr>
        <sz val="8"/>
        <rFont val="Arial"/>
        <family val="2"/>
      </rPr>
      <t xml:space="preserve">above
   ▫  Filter the report by "Payroll" in the "Application" Column  
   ▫  Make a selection of payroll forms/functions for testing
</t>
    </r>
  </si>
  <si>
    <r>
      <rPr>
        <b/>
        <sz val="8"/>
        <rFont val="Arial"/>
        <family val="2"/>
      </rPr>
      <t>2b.</t>
    </r>
    <r>
      <rPr>
        <sz val="8"/>
        <rFont val="Arial"/>
        <family val="2"/>
      </rPr>
      <t xml:space="preserve"> </t>
    </r>
    <r>
      <rPr>
        <b/>
        <u val="single"/>
        <sz val="8"/>
        <rFont val="Arial"/>
        <family val="2"/>
      </rPr>
      <t>Obtain a list of users with access to sensitive payroll forms/functions scoped-in for review</t>
    </r>
    <r>
      <rPr>
        <sz val="8"/>
        <rFont val="Arial"/>
        <family val="2"/>
      </rPr>
      <t xml:space="preserve">
Perform the following procedures to obtain a listing of users with access to forms/pages that allow access to Oracle payroll functions:</t>
    </r>
  </si>
  <si>
    <r>
      <t>Perform the following procedures to identify the payment methods defined by management:
•  Using "</t>
    </r>
    <r>
      <rPr>
        <b/>
        <sz val="8"/>
        <rFont val="Arial"/>
        <family val="2"/>
      </rPr>
      <t>Human Resources</t>
    </r>
    <r>
      <rPr>
        <sz val="8"/>
        <rFont val="Arial"/>
        <family val="2"/>
      </rPr>
      <t>" Responsibility, click on "</t>
    </r>
    <r>
      <rPr>
        <b/>
        <sz val="8"/>
        <rFont val="Arial"/>
        <family val="2"/>
      </rPr>
      <t>Payroll</t>
    </r>
    <r>
      <rPr>
        <sz val="8"/>
        <rFont val="Arial"/>
        <family val="2"/>
      </rPr>
      <t>" 
   Double-click on "</t>
    </r>
    <r>
      <rPr>
        <b/>
        <sz val="8"/>
        <rFont val="Arial"/>
        <family val="2"/>
      </rPr>
      <t>Payment Methods</t>
    </r>
    <r>
      <rPr>
        <sz val="8"/>
        <rFont val="Arial"/>
        <family val="2"/>
      </rPr>
      <t>" to access the "</t>
    </r>
    <r>
      <rPr>
        <b/>
        <sz val="8"/>
        <rFont val="Arial"/>
        <family val="2"/>
      </rPr>
      <t>Organizational Payment Method</t>
    </r>
    <r>
      <rPr>
        <sz val="8"/>
        <rFont val="Arial"/>
        <family val="2"/>
      </rPr>
      <t xml:space="preserve">" window
   Query this form to identify the payment methods defined by management
</t>
    </r>
  </si>
  <si>
    <r>
      <rPr>
        <sz val="11"/>
        <rFont val="Calibri"/>
        <family val="2"/>
      </rPr>
      <t xml:space="preserve">Refer to </t>
    </r>
    <r>
      <rPr>
        <u val="single"/>
        <sz val="11"/>
        <color indexed="12"/>
        <rFont val="Calibri"/>
        <family val="2"/>
      </rPr>
      <t>https://soxmadeeasy.com</t>
    </r>
    <r>
      <rPr>
        <sz val="11"/>
        <rFont val="Calibri"/>
        <family val="2"/>
      </rPr>
      <t xml:space="preserve"> for more information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</si>
</sst>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
    <numFmt numFmtId="166" formatCode="[$-409]dd\-mmm\-yy;@"/>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mm/dd/yyyy"/>
    <numFmt numFmtId="173" formatCode="[$-409]d\-mmm\-yy;@"/>
  </numFmts>
  <fonts count="103">
    <font>
      <sz val="11"/>
      <color theme="1"/>
      <name val="Calibri"/>
      <family val="2"/>
    </font>
    <font>
      <sz val="11"/>
      <color indexed="8"/>
      <name val="Calibri"/>
      <family val="2"/>
    </font>
    <font>
      <b/>
      <sz val="8"/>
      <color indexed="9"/>
      <name val="Arial"/>
      <family val="2"/>
    </font>
    <font>
      <i/>
      <sz val="8"/>
      <color indexed="9"/>
      <name val="Arial"/>
      <family val="2"/>
    </font>
    <font>
      <sz val="8"/>
      <color indexed="9"/>
      <name val="Arial"/>
      <family val="2"/>
    </font>
    <font>
      <b/>
      <u val="single"/>
      <sz val="8"/>
      <color indexed="9"/>
      <name val="Arial"/>
      <family val="2"/>
    </font>
    <font>
      <sz val="8"/>
      <name val="Arial"/>
      <family val="2"/>
    </font>
    <font>
      <b/>
      <sz val="10"/>
      <name val="Arial"/>
      <family val="2"/>
    </font>
    <font>
      <b/>
      <sz val="8"/>
      <name val="Arial"/>
      <family val="2"/>
    </font>
    <font>
      <sz val="10"/>
      <name val="Arial"/>
      <family val="2"/>
    </font>
    <font>
      <b/>
      <i/>
      <u val="single"/>
      <sz val="8"/>
      <name val="Arial"/>
      <family val="2"/>
    </font>
    <font>
      <i/>
      <sz val="8"/>
      <name val="Arial"/>
      <family val="2"/>
    </font>
    <font>
      <sz val="8"/>
      <color indexed="8"/>
      <name val="Arial"/>
      <family val="2"/>
    </font>
    <font>
      <b/>
      <sz val="8"/>
      <color indexed="10"/>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u val="single"/>
      <sz val="8"/>
      <color indexed="12"/>
      <name val="Arial"/>
      <family val="2"/>
    </font>
    <font>
      <b/>
      <u val="single"/>
      <sz val="8"/>
      <color indexed="14"/>
      <name val="Arial"/>
      <family val="2"/>
    </font>
    <font>
      <sz val="8"/>
      <color indexed="10"/>
      <name val="Arial"/>
      <family val="2"/>
    </font>
    <font>
      <sz val="8"/>
      <color indexed="23"/>
      <name val="Arial"/>
      <family val="2"/>
    </font>
    <font>
      <sz val="8"/>
      <color indexed="63"/>
      <name val="Arial"/>
      <family val="2"/>
    </font>
    <font>
      <sz val="8"/>
      <color indexed="22"/>
      <name val="Arial"/>
      <family val="2"/>
    </font>
    <font>
      <sz val="8"/>
      <color indexed="55"/>
      <name val="Arial"/>
      <family val="2"/>
    </font>
    <font>
      <sz val="10"/>
      <color indexed="23"/>
      <name val="Arial"/>
      <family val="2"/>
    </font>
    <font>
      <sz val="10"/>
      <color indexed="63"/>
      <name val="Arial"/>
      <family val="2"/>
    </font>
    <font>
      <sz val="10"/>
      <color indexed="22"/>
      <name val="Arial"/>
      <family val="2"/>
    </font>
    <font>
      <sz val="10"/>
      <color indexed="55"/>
      <name val="Arial"/>
      <family val="2"/>
    </font>
    <font>
      <sz val="10"/>
      <color indexed="9"/>
      <name val="Arial"/>
      <family val="2"/>
    </font>
    <font>
      <b/>
      <sz val="8"/>
      <color indexed="30"/>
      <name val="Arial"/>
      <family val="2"/>
    </font>
    <font>
      <b/>
      <u val="single"/>
      <sz val="8"/>
      <name val="Arial"/>
      <family val="2"/>
    </font>
    <font>
      <u val="single"/>
      <sz val="8"/>
      <name val="Arial"/>
      <family val="2"/>
    </font>
    <font>
      <sz val="11"/>
      <name val="Calibri"/>
      <family val="2"/>
    </font>
    <font>
      <b/>
      <sz val="100"/>
      <color indexed="9"/>
      <name val="Calibri"/>
      <family val="2"/>
    </font>
    <font>
      <b/>
      <u val="single"/>
      <sz val="9"/>
      <color indexed="8"/>
      <name val="Tahoma"/>
      <family val="2"/>
    </font>
    <font>
      <u val="single"/>
      <sz val="9"/>
      <color indexed="8"/>
      <name val="Tahoma"/>
      <family val="2"/>
    </font>
    <font>
      <sz val="9"/>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u val="single"/>
      <sz val="8"/>
      <color theme="0"/>
      <name val="Arial"/>
      <family val="2"/>
    </font>
    <font>
      <b/>
      <sz val="8"/>
      <color rgb="FF000099"/>
      <name val="Arial"/>
      <family val="2"/>
    </font>
    <font>
      <b/>
      <sz val="8"/>
      <color rgb="FFFF0000"/>
      <name val="Arial"/>
      <family val="2"/>
    </font>
    <font>
      <b/>
      <u val="single"/>
      <sz val="8"/>
      <color theme="10"/>
      <name val="Arial"/>
      <family val="2"/>
    </font>
    <font>
      <b/>
      <sz val="8"/>
      <color theme="1"/>
      <name val="Arial"/>
      <family val="2"/>
    </font>
    <font>
      <b/>
      <u val="single"/>
      <sz val="8"/>
      <color rgb="FF9900FF"/>
      <name val="Arial"/>
      <family val="2"/>
    </font>
    <font>
      <sz val="8"/>
      <color rgb="FFFF0000"/>
      <name val="Arial"/>
      <family val="2"/>
    </font>
    <font>
      <b/>
      <sz val="8"/>
      <color rgb="FF16009A"/>
      <name val="Arial"/>
      <family val="2"/>
    </font>
    <font>
      <sz val="8"/>
      <color theme="1" tint="0.49998000264167786"/>
      <name val="Arial"/>
      <family val="2"/>
    </font>
    <font>
      <sz val="10"/>
      <color theme="1" tint="0.49998000264167786"/>
      <name val="Arial"/>
      <family val="2"/>
    </font>
    <font>
      <sz val="8"/>
      <color theme="1" tint="0.15000000596046448"/>
      <name val="Arial"/>
      <family val="2"/>
    </font>
    <font>
      <sz val="10"/>
      <color theme="1" tint="0.15000000596046448"/>
      <name val="Arial"/>
      <family val="2"/>
    </font>
    <font>
      <sz val="8"/>
      <color theme="1" tint="0.24998000264167786"/>
      <name val="Arial"/>
      <family val="2"/>
    </font>
    <font>
      <sz val="10"/>
      <color theme="1" tint="0.24998000264167786"/>
      <name val="Arial"/>
      <family val="2"/>
    </font>
    <font>
      <sz val="8"/>
      <color theme="1" tint="0.34999001026153564"/>
      <name val="Arial"/>
      <family val="2"/>
    </font>
    <font>
      <sz val="10"/>
      <color theme="1" tint="0.34999001026153564"/>
      <name val="Arial"/>
      <family val="2"/>
    </font>
    <font>
      <sz val="8"/>
      <color theme="0" tint="-0.4999699890613556"/>
      <name val="Arial"/>
      <family val="2"/>
    </font>
    <font>
      <sz val="10"/>
      <color theme="0" tint="-0.4999699890613556"/>
      <name val="Arial"/>
      <family val="2"/>
    </font>
    <font>
      <sz val="8"/>
      <color theme="0" tint="-0.04997999966144562"/>
      <name val="Arial"/>
      <family val="2"/>
    </font>
    <font>
      <sz val="10"/>
      <color theme="0" tint="-0.04997999966144562"/>
      <name val="Arial"/>
      <family val="2"/>
    </font>
    <font>
      <sz val="8"/>
      <color theme="0" tint="-0.1499900072813034"/>
      <name val="Arial"/>
      <family val="2"/>
    </font>
    <font>
      <sz val="10"/>
      <color theme="0" tint="-0.1499900072813034"/>
      <name val="Arial"/>
      <family val="2"/>
    </font>
    <font>
      <sz val="8"/>
      <color theme="0" tint="-0.24997000396251678"/>
      <name val="Arial"/>
      <family val="2"/>
    </font>
    <font>
      <sz val="10"/>
      <color theme="0" tint="-0.24997000396251678"/>
      <name val="Arial"/>
      <family val="2"/>
    </font>
    <font>
      <sz val="8"/>
      <color theme="0" tint="-0.3499799966812134"/>
      <name val="Arial"/>
      <family val="2"/>
    </font>
    <font>
      <sz val="10"/>
      <color theme="0" tint="-0.3499799966812134"/>
      <name val="Arial"/>
      <family val="2"/>
    </font>
    <font>
      <sz val="8"/>
      <color rgb="FFF9F9F9"/>
      <name val="Arial"/>
      <family val="2"/>
    </font>
    <font>
      <sz val="10"/>
      <color rgb="FFF9F9F9"/>
      <name val="Arial"/>
      <family val="2"/>
    </font>
    <font>
      <b/>
      <sz val="8"/>
      <color rgb="FF0066CC"/>
      <name val="Arial"/>
      <family val="2"/>
    </font>
    <font>
      <b/>
      <u val="single"/>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99"/>
        <bgColor indexed="64"/>
      </patternFill>
    </fill>
    <fill>
      <patternFill patternType="solid">
        <fgColor rgb="FF9999FF"/>
        <bgColor indexed="64"/>
      </patternFill>
    </fill>
    <fill>
      <patternFill patternType="solid">
        <fgColor theme="0" tint="-0.04997999966144562"/>
        <bgColor indexed="64"/>
      </patternFill>
    </fill>
    <fill>
      <patternFill patternType="solid">
        <fgColor rgb="FF81C0FF"/>
        <bgColor indexed="64"/>
      </patternFill>
    </fill>
    <fill>
      <patternFill patternType="solid">
        <fgColor rgb="FFCCEC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style="thin"/>
      <bottom style="thin"/>
    </border>
    <border>
      <left>
        <color indexed="63"/>
      </left>
      <right>
        <color indexed="63"/>
      </right>
      <top>
        <color indexed="63"/>
      </top>
      <bottom style="thin"/>
    </border>
    <border>
      <left style="thin"/>
      <right style="medium"/>
      <top style="medium"/>
      <bottom>
        <color indexed="63"/>
      </bottom>
    </border>
    <border>
      <left style="thin"/>
      <right style="thin"/>
      <top style="medium"/>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color indexed="9"/>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91">
    <xf numFmtId="0" fontId="0" fillId="0" borderId="0" xfId="0" applyFont="1" applyAlignment="1">
      <alignment/>
    </xf>
    <xf numFmtId="0" fontId="0" fillId="0" borderId="0" xfId="0" applyAlignment="1">
      <alignment horizontal="left" vertical="top"/>
    </xf>
    <xf numFmtId="0" fontId="72" fillId="0" borderId="0" xfId="0" applyFont="1" applyAlignment="1">
      <alignment horizontal="left" vertical="top"/>
    </xf>
    <xf numFmtId="0" fontId="73" fillId="33" borderId="10" xfId="0" applyFont="1" applyFill="1" applyBorder="1" applyAlignment="1">
      <alignment horizontal="left" vertical="top" wrapText="1"/>
    </xf>
    <xf numFmtId="0" fontId="73" fillId="33" borderId="10" xfId="0" applyFont="1" applyFill="1" applyBorder="1" applyAlignment="1">
      <alignment horizontal="center" vertical="top" wrapText="1"/>
    </xf>
    <xf numFmtId="0" fontId="74" fillId="0" borderId="0" xfId="57" applyFont="1" applyAlignment="1">
      <alignment horizontal="left" vertical="top"/>
      <protection/>
    </xf>
    <xf numFmtId="0" fontId="6" fillId="0" borderId="0" xfId="57" applyFont="1" applyAlignment="1">
      <alignment horizontal="left" vertical="top" wrapText="1"/>
      <protection/>
    </xf>
    <xf numFmtId="0" fontId="6" fillId="0" borderId="0" xfId="57" applyFont="1" applyBorder="1" applyAlignment="1">
      <alignment horizontal="left" vertical="top" wrapText="1"/>
      <protection/>
    </xf>
    <xf numFmtId="0" fontId="9" fillId="0" borderId="0" xfId="57" applyBorder="1">
      <alignment/>
      <protection/>
    </xf>
    <xf numFmtId="164" fontId="6" fillId="0" borderId="0" xfId="57" applyNumberFormat="1" applyFont="1" applyBorder="1" applyAlignment="1">
      <alignment horizontal="left" vertical="top" wrapText="1"/>
      <protection/>
    </xf>
    <xf numFmtId="0" fontId="6" fillId="0" borderId="0" xfId="57" applyFont="1" applyBorder="1" applyAlignment="1">
      <alignment horizontal="left" vertical="top"/>
      <protection/>
    </xf>
    <xf numFmtId="0" fontId="6" fillId="0" borderId="0" xfId="57" applyFont="1" applyAlignment="1">
      <alignment horizontal="left" vertical="top"/>
      <protection/>
    </xf>
    <xf numFmtId="164" fontId="6" fillId="0" borderId="0" xfId="57" applyNumberFormat="1" applyFont="1" applyAlignment="1">
      <alignment horizontal="left" vertical="top" wrapText="1"/>
      <protection/>
    </xf>
    <xf numFmtId="164" fontId="6" fillId="0" borderId="0" xfId="57" applyNumberFormat="1" applyFont="1" applyAlignment="1">
      <alignment horizontal="left" vertical="top"/>
      <protection/>
    </xf>
    <xf numFmtId="164" fontId="75" fillId="0" borderId="0" xfId="57" applyNumberFormat="1" applyFont="1" applyAlignment="1">
      <alignment horizontal="left" vertical="top"/>
      <protection/>
    </xf>
    <xf numFmtId="0" fontId="9" fillId="0" borderId="0" xfId="57">
      <alignment/>
      <protection/>
    </xf>
    <xf numFmtId="0" fontId="10" fillId="34" borderId="11" xfId="58" applyFont="1" applyFill="1" applyBorder="1" applyAlignment="1">
      <alignment horizontal="left" vertical="top" wrapText="1"/>
      <protection/>
    </xf>
    <xf numFmtId="0" fontId="10" fillId="34" borderId="12" xfId="58" applyFont="1" applyFill="1" applyBorder="1" applyAlignment="1">
      <alignment horizontal="left" vertical="top" wrapText="1"/>
      <protection/>
    </xf>
    <xf numFmtId="0" fontId="9" fillId="0" borderId="0" xfId="57" applyAlignment="1">
      <alignment wrapText="1"/>
      <protection/>
    </xf>
    <xf numFmtId="0" fontId="6" fillId="0" borderId="13" xfId="57" applyFont="1" applyBorder="1" applyAlignment="1">
      <alignment horizontal="left" vertical="top"/>
      <protection/>
    </xf>
    <xf numFmtId="0" fontId="6" fillId="0" borderId="14" xfId="57" applyFont="1" applyBorder="1" applyAlignment="1">
      <alignment horizontal="left" vertical="top" wrapText="1"/>
      <protection/>
    </xf>
    <xf numFmtId="164" fontId="6" fillId="0" borderId="14" xfId="57" applyNumberFormat="1" applyFont="1" applyBorder="1" applyAlignment="1">
      <alignment horizontal="left" vertical="top" wrapText="1"/>
      <protection/>
    </xf>
    <xf numFmtId="164" fontId="6" fillId="0" borderId="14" xfId="57" applyNumberFormat="1" applyFont="1" applyBorder="1" applyAlignment="1">
      <alignment horizontal="left" vertical="top"/>
      <protection/>
    </xf>
    <xf numFmtId="0" fontId="8" fillId="35" borderId="15" xfId="57" applyFont="1" applyFill="1" applyBorder="1" applyAlignment="1">
      <alignment horizontal="left" vertical="top"/>
      <protection/>
    </xf>
    <xf numFmtId="0" fontId="8" fillId="35" borderId="16" xfId="57" applyFont="1" applyFill="1" applyBorder="1" applyAlignment="1">
      <alignment horizontal="left" vertical="top" wrapText="1"/>
      <protection/>
    </xf>
    <xf numFmtId="0" fontId="8" fillId="35" borderId="16" xfId="58" applyFont="1" applyFill="1" applyBorder="1" applyAlignment="1">
      <alignment horizontal="left" vertical="top" wrapText="1"/>
      <protection/>
    </xf>
    <xf numFmtId="0" fontId="8" fillId="35" borderId="16" xfId="58" applyFont="1" applyFill="1" applyBorder="1" applyAlignment="1">
      <alignment horizontal="center" vertical="top" wrapText="1"/>
      <protection/>
    </xf>
    <xf numFmtId="164" fontId="8" fillId="35" borderId="17" xfId="57" applyNumberFormat="1" applyFont="1" applyFill="1" applyBorder="1" applyAlignment="1">
      <alignment horizontal="left" vertical="top"/>
      <protection/>
    </xf>
    <xf numFmtId="0" fontId="6" fillId="0" borderId="18" xfId="57" applyFont="1" applyBorder="1" applyAlignment="1">
      <alignment horizontal="left" vertical="top"/>
      <protection/>
    </xf>
    <xf numFmtId="0" fontId="6" fillId="0" borderId="10" xfId="57" applyFont="1" applyBorder="1" applyAlignment="1">
      <alignment horizontal="left" vertical="top" wrapText="1"/>
      <protection/>
    </xf>
    <xf numFmtId="164" fontId="6" fillId="0" borderId="10" xfId="57" applyNumberFormat="1" applyFont="1" applyBorder="1" applyAlignment="1">
      <alignment horizontal="left" vertical="top" wrapText="1"/>
      <protection/>
    </xf>
    <xf numFmtId="0" fontId="6" fillId="0" borderId="14" xfId="57" applyFont="1" applyBorder="1" applyAlignment="1">
      <alignment horizontal="left" vertical="top"/>
      <protection/>
    </xf>
    <xf numFmtId="0" fontId="6" fillId="0" borderId="14" xfId="57" applyFont="1" applyBorder="1" applyAlignment="1">
      <alignment horizontal="center" vertical="top"/>
      <protection/>
    </xf>
    <xf numFmtId="0" fontId="6" fillId="0" borderId="0" xfId="57" applyFont="1" applyAlignment="1">
      <alignment horizontal="center" vertical="top"/>
      <protection/>
    </xf>
    <xf numFmtId="164" fontId="6" fillId="0" borderId="0" xfId="57" applyNumberFormat="1" applyFont="1" applyBorder="1" applyAlignment="1">
      <alignment horizontal="left" vertical="top"/>
      <protection/>
    </xf>
    <xf numFmtId="164" fontId="6" fillId="0" borderId="14" xfId="57" applyNumberFormat="1" applyFont="1" applyBorder="1" applyAlignment="1">
      <alignment horizontal="center" vertical="top"/>
      <protection/>
    </xf>
    <xf numFmtId="0" fontId="76" fillId="0" borderId="0" xfId="53" applyFont="1" applyBorder="1" applyAlignment="1" applyProtection="1">
      <alignment horizontal="left" vertical="top"/>
      <protection/>
    </xf>
    <xf numFmtId="0" fontId="6" fillId="0" borderId="10" xfId="0" applyFont="1" applyFill="1" applyBorder="1" applyAlignment="1">
      <alignment horizontal="left" vertical="top" wrapText="1"/>
    </xf>
    <xf numFmtId="0" fontId="77" fillId="0" borderId="0" xfId="0" applyFont="1" applyBorder="1" applyAlignment="1">
      <alignment horizontal="left" vertical="center"/>
    </xf>
    <xf numFmtId="0" fontId="72" fillId="0" borderId="0" xfId="0" applyFont="1" applyAlignment="1">
      <alignment horizontal="center" vertical="top"/>
    </xf>
    <xf numFmtId="166" fontId="6" fillId="0" borderId="14" xfId="57" applyNumberFormat="1" applyFont="1" applyFill="1" applyBorder="1" applyAlignment="1">
      <alignment horizontal="center" vertical="top"/>
      <protection/>
    </xf>
    <xf numFmtId="166" fontId="6" fillId="0" borderId="19" xfId="57" applyNumberFormat="1" applyFont="1" applyFill="1" applyBorder="1" applyAlignment="1">
      <alignment horizontal="center" vertical="top"/>
      <protection/>
    </xf>
    <xf numFmtId="0" fontId="4" fillId="33" borderId="10" xfId="0" applyFont="1" applyFill="1" applyBorder="1" applyAlignment="1">
      <alignment horizontal="left" vertical="top" wrapText="1"/>
    </xf>
    <xf numFmtId="0" fontId="78" fillId="0" borderId="0" xfId="53" applyFont="1" applyBorder="1" applyAlignment="1" applyProtection="1">
      <alignment horizontal="right" vertical="center"/>
      <protection/>
    </xf>
    <xf numFmtId="0" fontId="79" fillId="0" borderId="0" xfId="57" applyFont="1" applyAlignment="1">
      <alignment horizontal="left" vertical="top"/>
      <protection/>
    </xf>
    <xf numFmtId="0" fontId="80" fillId="0" borderId="0" xfId="0" applyFont="1" applyBorder="1" applyAlignment="1">
      <alignment horizontal="left" vertical="center"/>
    </xf>
    <xf numFmtId="0" fontId="72" fillId="0" borderId="0" xfId="0" applyFont="1" applyBorder="1" applyAlignment="1">
      <alignment horizontal="left" vertical="center"/>
    </xf>
    <xf numFmtId="0" fontId="2" fillId="0" borderId="20" xfId="0" applyFont="1" applyFill="1" applyBorder="1" applyAlignment="1">
      <alignment horizontal="left" vertical="center" wrapText="1"/>
    </xf>
    <xf numFmtId="0" fontId="0" fillId="0" borderId="0" xfId="0" applyBorder="1" applyAlignment="1">
      <alignment horizontal="left" vertical="center"/>
    </xf>
    <xf numFmtId="0" fontId="78" fillId="0" borderId="0" xfId="53" applyFont="1" applyBorder="1" applyAlignment="1" applyProtection="1">
      <alignment horizontal="center" vertical="center"/>
      <protection/>
    </xf>
    <xf numFmtId="0" fontId="10" fillId="34" borderId="21" xfId="58" applyFont="1" applyFill="1" applyBorder="1" applyAlignment="1">
      <alignment horizontal="left" vertical="top" wrapText="1"/>
      <protection/>
    </xf>
    <xf numFmtId="173" fontId="6" fillId="0" borderId="14" xfId="57" applyNumberFormat="1" applyFont="1" applyBorder="1" applyAlignment="1">
      <alignment horizontal="left" vertical="top"/>
      <protection/>
    </xf>
    <xf numFmtId="0" fontId="10" fillId="34" borderId="22" xfId="58" applyFont="1" applyFill="1" applyBorder="1" applyAlignment="1">
      <alignment horizontal="center" vertical="top" wrapText="1"/>
      <protection/>
    </xf>
    <xf numFmtId="0" fontId="10" fillId="34" borderId="22" xfId="58" applyFont="1" applyFill="1" applyBorder="1" applyAlignment="1">
      <alignment horizontal="left" vertical="top" wrapText="1"/>
      <protection/>
    </xf>
    <xf numFmtId="0" fontId="9" fillId="0" borderId="0" xfId="57" applyFont="1" applyBorder="1">
      <alignment/>
      <protection/>
    </xf>
    <xf numFmtId="0" fontId="72" fillId="0" borderId="0" xfId="0" applyFont="1" applyAlignment="1">
      <alignment horizontal="left" vertical="center"/>
    </xf>
    <xf numFmtId="0" fontId="72" fillId="0" borderId="0" xfId="0" applyFont="1" applyAlignment="1">
      <alignment horizontal="center" vertical="center"/>
    </xf>
    <xf numFmtId="0" fontId="0" fillId="0" borderId="0" xfId="0" applyAlignment="1">
      <alignment horizontal="left" vertical="center"/>
    </xf>
    <xf numFmtId="164" fontId="81" fillId="0" borderId="14" xfId="57" applyNumberFormat="1" applyFont="1" applyBorder="1" applyAlignment="1">
      <alignment horizontal="center" vertical="top"/>
      <protection/>
    </xf>
    <xf numFmtId="166" fontId="81" fillId="0" borderId="14" xfId="57" applyNumberFormat="1" applyFont="1" applyFill="1" applyBorder="1" applyAlignment="1">
      <alignment horizontal="center" vertical="top"/>
      <protection/>
    </xf>
    <xf numFmtId="166" fontId="81" fillId="0" borderId="19" xfId="57" applyNumberFormat="1" applyFont="1" applyFill="1" applyBorder="1" applyAlignment="1">
      <alignment horizontal="center" vertical="top"/>
      <protection/>
    </xf>
    <xf numFmtId="0" fontId="81" fillId="0" borderId="0" xfId="57" applyFont="1" applyAlignment="1">
      <alignment horizontal="left" vertical="top"/>
      <protection/>
    </xf>
    <xf numFmtId="0" fontId="82" fillId="0" borderId="0" xfId="57" applyFont="1">
      <alignment/>
      <protection/>
    </xf>
    <xf numFmtId="164" fontId="83" fillId="0" borderId="14" xfId="57" applyNumberFormat="1" applyFont="1" applyBorder="1" applyAlignment="1">
      <alignment horizontal="center" vertical="top"/>
      <protection/>
    </xf>
    <xf numFmtId="166" fontId="83" fillId="0" borderId="14" xfId="57" applyNumberFormat="1" applyFont="1" applyFill="1" applyBorder="1" applyAlignment="1">
      <alignment horizontal="center" vertical="top"/>
      <protection/>
    </xf>
    <xf numFmtId="166" fontId="83" fillId="0" borderId="19" xfId="57" applyNumberFormat="1" applyFont="1" applyFill="1" applyBorder="1" applyAlignment="1">
      <alignment horizontal="center" vertical="top"/>
      <protection/>
    </xf>
    <xf numFmtId="0" fontId="83" fillId="0" borderId="0" xfId="57" applyFont="1" applyAlignment="1">
      <alignment horizontal="left" vertical="top"/>
      <protection/>
    </xf>
    <xf numFmtId="0" fontId="84" fillId="0" borderId="0" xfId="57" applyFont="1">
      <alignment/>
      <protection/>
    </xf>
    <xf numFmtId="164" fontId="85" fillId="0" borderId="14" xfId="57" applyNumberFormat="1" applyFont="1" applyBorder="1" applyAlignment="1">
      <alignment horizontal="center" vertical="top"/>
      <protection/>
    </xf>
    <xf numFmtId="166" fontId="85" fillId="0" borderId="14" xfId="57" applyNumberFormat="1" applyFont="1" applyFill="1" applyBorder="1" applyAlignment="1">
      <alignment horizontal="center" vertical="top"/>
      <protection/>
    </xf>
    <xf numFmtId="166" fontId="85" fillId="0" borderId="19" xfId="57" applyNumberFormat="1" applyFont="1" applyFill="1" applyBorder="1" applyAlignment="1">
      <alignment horizontal="center" vertical="top"/>
      <protection/>
    </xf>
    <xf numFmtId="0" fontId="85" fillId="0" borderId="0" xfId="57" applyFont="1" applyAlignment="1">
      <alignment horizontal="left" vertical="top"/>
      <protection/>
    </xf>
    <xf numFmtId="0" fontId="86" fillId="0" borderId="0" xfId="57" applyFont="1">
      <alignment/>
      <protection/>
    </xf>
    <xf numFmtId="164" fontId="87" fillId="0" borderId="14" xfId="57" applyNumberFormat="1" applyFont="1" applyBorder="1" applyAlignment="1">
      <alignment horizontal="center" vertical="top"/>
      <protection/>
    </xf>
    <xf numFmtId="166" fontId="87" fillId="0" borderId="14" xfId="57" applyNumberFormat="1" applyFont="1" applyFill="1" applyBorder="1" applyAlignment="1">
      <alignment horizontal="center" vertical="top"/>
      <protection/>
    </xf>
    <xf numFmtId="166" fontId="87" fillId="0" borderId="19" xfId="57" applyNumberFormat="1" applyFont="1" applyFill="1" applyBorder="1" applyAlignment="1">
      <alignment horizontal="center" vertical="top"/>
      <protection/>
    </xf>
    <xf numFmtId="0" fontId="87" fillId="0" borderId="0" xfId="57" applyFont="1" applyAlignment="1">
      <alignment horizontal="left" vertical="top"/>
      <protection/>
    </xf>
    <xf numFmtId="0" fontId="88" fillId="0" borderId="0" xfId="57" applyFont="1">
      <alignment/>
      <protection/>
    </xf>
    <xf numFmtId="164" fontId="89" fillId="0" borderId="14" xfId="57" applyNumberFormat="1" applyFont="1" applyBorder="1" applyAlignment="1">
      <alignment horizontal="center" vertical="top"/>
      <protection/>
    </xf>
    <xf numFmtId="166" fontId="89" fillId="0" borderId="14" xfId="57" applyNumberFormat="1" applyFont="1" applyFill="1" applyBorder="1" applyAlignment="1">
      <alignment horizontal="center" vertical="top"/>
      <protection/>
    </xf>
    <xf numFmtId="166" fontId="89" fillId="0" borderId="19" xfId="57" applyNumberFormat="1" applyFont="1" applyFill="1" applyBorder="1" applyAlignment="1">
      <alignment horizontal="center" vertical="top"/>
      <protection/>
    </xf>
    <xf numFmtId="0" fontId="89" fillId="0" borderId="0" xfId="57" applyFont="1" applyAlignment="1">
      <alignment horizontal="left" vertical="top"/>
      <protection/>
    </xf>
    <xf numFmtId="0" fontId="90" fillId="0" borderId="0" xfId="57" applyFont="1">
      <alignment/>
      <protection/>
    </xf>
    <xf numFmtId="164" fontId="91" fillId="0" borderId="14" xfId="57" applyNumberFormat="1" applyFont="1" applyBorder="1" applyAlignment="1">
      <alignment horizontal="center" vertical="top"/>
      <protection/>
    </xf>
    <xf numFmtId="166" fontId="91" fillId="0" borderId="14" xfId="57" applyNumberFormat="1" applyFont="1" applyFill="1" applyBorder="1" applyAlignment="1">
      <alignment horizontal="center" vertical="top"/>
      <protection/>
    </xf>
    <xf numFmtId="166" fontId="91" fillId="0" borderId="19" xfId="57" applyNumberFormat="1" applyFont="1" applyFill="1" applyBorder="1" applyAlignment="1">
      <alignment horizontal="center" vertical="top"/>
      <protection/>
    </xf>
    <xf numFmtId="0" fontId="91" fillId="0" borderId="0" xfId="57" applyFont="1" applyAlignment="1">
      <alignment horizontal="left" vertical="top"/>
      <protection/>
    </xf>
    <xf numFmtId="0" fontId="92" fillId="0" borderId="0" xfId="57" applyFont="1">
      <alignment/>
      <protection/>
    </xf>
    <xf numFmtId="164" fontId="93" fillId="0" borderId="14" xfId="57" applyNumberFormat="1" applyFont="1" applyBorder="1" applyAlignment="1">
      <alignment horizontal="center" vertical="top"/>
      <protection/>
    </xf>
    <xf numFmtId="166" fontId="93" fillId="0" borderId="14" xfId="57" applyNumberFormat="1" applyFont="1" applyFill="1" applyBorder="1" applyAlignment="1">
      <alignment horizontal="center" vertical="top"/>
      <protection/>
    </xf>
    <xf numFmtId="166" fontId="93" fillId="0" borderId="19" xfId="57" applyNumberFormat="1" applyFont="1" applyFill="1" applyBorder="1" applyAlignment="1">
      <alignment horizontal="center" vertical="top"/>
      <protection/>
    </xf>
    <xf numFmtId="0" fontId="93" fillId="0" borderId="0" xfId="57" applyFont="1" applyAlignment="1">
      <alignment horizontal="left" vertical="top"/>
      <protection/>
    </xf>
    <xf numFmtId="0" fontId="94" fillId="0" borderId="0" xfId="57" applyFont="1">
      <alignment/>
      <protection/>
    </xf>
    <xf numFmtId="164" fontId="95" fillId="0" borderId="14" xfId="57" applyNumberFormat="1" applyFont="1" applyBorder="1" applyAlignment="1">
      <alignment horizontal="center" vertical="top"/>
      <protection/>
    </xf>
    <xf numFmtId="166" fontId="95" fillId="0" borderId="14" xfId="57" applyNumberFormat="1" applyFont="1" applyFill="1" applyBorder="1" applyAlignment="1">
      <alignment horizontal="center" vertical="top"/>
      <protection/>
    </xf>
    <xf numFmtId="166" fontId="95" fillId="0" borderId="19" xfId="57" applyNumberFormat="1" applyFont="1" applyFill="1" applyBorder="1" applyAlignment="1">
      <alignment horizontal="center" vertical="top"/>
      <protection/>
    </xf>
    <xf numFmtId="0" fontId="95" fillId="0" borderId="0" xfId="57" applyFont="1" applyAlignment="1">
      <alignment horizontal="left" vertical="top"/>
      <protection/>
    </xf>
    <xf numFmtId="0" fontId="96" fillId="0" borderId="0" xfId="57" applyFont="1">
      <alignment/>
      <protection/>
    </xf>
    <xf numFmtId="164" fontId="97" fillId="0" borderId="14" xfId="57" applyNumberFormat="1" applyFont="1" applyBorder="1" applyAlignment="1">
      <alignment horizontal="center" vertical="top"/>
      <protection/>
    </xf>
    <xf numFmtId="166" fontId="97" fillId="0" borderId="14" xfId="57" applyNumberFormat="1" applyFont="1" applyFill="1" applyBorder="1" applyAlignment="1">
      <alignment horizontal="center" vertical="top"/>
      <protection/>
    </xf>
    <xf numFmtId="166" fontId="97" fillId="0" borderId="19" xfId="57" applyNumberFormat="1" applyFont="1" applyFill="1" applyBorder="1" applyAlignment="1">
      <alignment horizontal="center" vertical="top"/>
      <protection/>
    </xf>
    <xf numFmtId="0" fontId="97" fillId="0" borderId="0" xfId="57" applyFont="1" applyAlignment="1">
      <alignment horizontal="left" vertical="top"/>
      <protection/>
    </xf>
    <xf numFmtId="0" fontId="98" fillId="0" borderId="0" xfId="57" applyFont="1">
      <alignment/>
      <protection/>
    </xf>
    <xf numFmtId="0" fontId="99" fillId="0" borderId="13" xfId="57" applyFont="1" applyBorder="1" applyAlignment="1">
      <alignment horizontal="left" vertical="top"/>
      <protection/>
    </xf>
    <xf numFmtId="0" fontId="99" fillId="0" borderId="14" xfId="57" applyFont="1" applyBorder="1" applyAlignment="1">
      <alignment horizontal="left" vertical="top" wrapText="1"/>
      <protection/>
    </xf>
    <xf numFmtId="164" fontId="99" fillId="0" borderId="10" xfId="57" applyNumberFormat="1" applyFont="1" applyBorder="1" applyAlignment="1">
      <alignment horizontal="left" vertical="top" wrapText="1"/>
      <protection/>
    </xf>
    <xf numFmtId="164" fontId="99" fillId="0" borderId="14" xfId="57" applyNumberFormat="1" applyFont="1" applyBorder="1" applyAlignment="1">
      <alignment horizontal="left" vertical="top" wrapText="1"/>
      <protection/>
    </xf>
    <xf numFmtId="164" fontId="99" fillId="0" borderId="14" xfId="57" applyNumberFormat="1" applyFont="1" applyBorder="1" applyAlignment="1">
      <alignment horizontal="center" vertical="top"/>
      <protection/>
    </xf>
    <xf numFmtId="166" fontId="99" fillId="0" borderId="14" xfId="57" applyNumberFormat="1" applyFont="1" applyFill="1" applyBorder="1" applyAlignment="1">
      <alignment horizontal="center" vertical="top"/>
      <protection/>
    </xf>
    <xf numFmtId="166" fontId="99" fillId="0" borderId="19" xfId="57" applyNumberFormat="1" applyFont="1" applyFill="1" applyBorder="1" applyAlignment="1">
      <alignment horizontal="center" vertical="top"/>
      <protection/>
    </xf>
    <xf numFmtId="0" fontId="99" fillId="0" borderId="0" xfId="57" applyFont="1" applyAlignment="1">
      <alignment horizontal="left" vertical="top"/>
      <protection/>
    </xf>
    <xf numFmtId="0" fontId="100" fillId="0" borderId="0" xfId="57" applyFont="1">
      <alignment/>
      <protection/>
    </xf>
    <xf numFmtId="164" fontId="99" fillId="0" borderId="14" xfId="57" applyNumberFormat="1" applyFont="1" applyBorder="1" applyAlignment="1">
      <alignment horizontal="left" vertical="top"/>
      <protection/>
    </xf>
    <xf numFmtId="165" fontId="99" fillId="0" borderId="10" xfId="57" applyNumberFormat="1" applyFont="1" applyBorder="1" applyAlignment="1">
      <alignment horizontal="left" vertical="top" wrapText="1"/>
      <protection/>
    </xf>
    <xf numFmtId="0" fontId="99" fillId="0" borderId="10" xfId="0" applyFont="1" applyFill="1" applyBorder="1" applyAlignment="1">
      <alignment horizontal="left" vertical="top" wrapText="1"/>
    </xf>
    <xf numFmtId="0" fontId="8" fillId="0" borderId="0" xfId="0" applyFont="1" applyBorder="1" applyAlignment="1">
      <alignment horizontal="left" vertical="center"/>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72" fillId="0" borderId="10" xfId="0" applyFont="1" applyFill="1" applyBorder="1" applyAlignment="1">
      <alignment horizontal="left" vertical="top" wrapText="1"/>
    </xf>
    <xf numFmtId="0" fontId="72" fillId="0" borderId="24" xfId="0" applyFont="1" applyFill="1" applyBorder="1" applyAlignment="1">
      <alignment horizontal="left" vertical="top" wrapText="1"/>
    </xf>
    <xf numFmtId="0" fontId="72" fillId="0" borderId="25" xfId="0" applyFont="1" applyFill="1" applyBorder="1" applyAlignment="1">
      <alignment horizontal="left" vertical="top" wrapText="1"/>
    </xf>
    <xf numFmtId="0" fontId="72" fillId="0" borderId="10" xfId="0" applyFont="1" applyBorder="1" applyAlignment="1">
      <alignment horizontal="left" vertical="top" wrapText="1"/>
    </xf>
    <xf numFmtId="0" fontId="72" fillId="0" borderId="24" xfId="0" applyFont="1" applyBorder="1" applyAlignment="1">
      <alignment horizontal="left" vertical="top" wrapText="1"/>
    </xf>
    <xf numFmtId="0" fontId="72" fillId="0" borderId="25" xfId="0" applyFont="1" applyBorder="1" applyAlignment="1">
      <alignment horizontal="left" vertical="top" wrapText="1"/>
    </xf>
    <xf numFmtId="0" fontId="72" fillId="0" borderId="10" xfId="0" applyFont="1" applyBorder="1" applyAlignment="1">
      <alignment horizontal="center" vertical="top" wrapText="1"/>
    </xf>
    <xf numFmtId="0" fontId="72" fillId="0" borderId="24" xfId="0" applyFont="1" applyBorder="1" applyAlignment="1">
      <alignment horizontal="center" vertical="top" wrapText="1"/>
    </xf>
    <xf numFmtId="0" fontId="72" fillId="0" borderId="25" xfId="0" applyFont="1" applyBorder="1" applyAlignment="1">
      <alignment horizontal="center" vertical="top" wrapText="1"/>
    </xf>
    <xf numFmtId="0" fontId="101" fillId="0" borderId="10" xfId="0" applyFont="1" applyFill="1" applyBorder="1" applyAlignment="1">
      <alignment horizontal="center" vertical="top" wrapText="1"/>
    </xf>
    <xf numFmtId="0" fontId="101" fillId="0" borderId="24" xfId="0" applyFont="1" applyFill="1" applyBorder="1" applyAlignment="1">
      <alignment horizontal="center" vertical="top" wrapText="1"/>
    </xf>
    <xf numFmtId="0" fontId="101" fillId="0" borderId="25" xfId="0" applyFont="1" applyFill="1" applyBorder="1" applyAlignment="1">
      <alignment horizontal="center" vertical="top" wrapText="1"/>
    </xf>
    <xf numFmtId="0" fontId="101" fillId="0" borderId="10" xfId="0" applyFont="1" applyBorder="1" applyAlignment="1">
      <alignment horizontal="center" vertical="top" wrapText="1"/>
    </xf>
    <xf numFmtId="0" fontId="101" fillId="0" borderId="24" xfId="0" applyFont="1" applyBorder="1" applyAlignment="1">
      <alignment horizontal="center" vertical="top" wrapText="1"/>
    </xf>
    <xf numFmtId="0" fontId="101" fillId="0" borderId="25" xfId="0" applyFont="1" applyBorder="1" applyAlignment="1">
      <alignment horizontal="center" vertical="top" wrapText="1"/>
    </xf>
    <xf numFmtId="0" fontId="101" fillId="0" borderId="23" xfId="0" applyFont="1" applyBorder="1" applyAlignment="1">
      <alignment horizontal="center" vertical="top" wrapText="1"/>
    </xf>
    <xf numFmtId="0" fontId="6" fillId="32" borderId="26" xfId="0" applyFont="1" applyFill="1" applyBorder="1" applyAlignment="1">
      <alignment vertical="center" wrapText="1"/>
    </xf>
    <xf numFmtId="0" fontId="6" fillId="32" borderId="27" xfId="0" applyFont="1" applyFill="1" applyBorder="1" applyAlignment="1">
      <alignment vertical="center" wrapText="1"/>
    </xf>
    <xf numFmtId="0" fontId="6" fillId="32" borderId="28" xfId="0" applyFont="1" applyFill="1" applyBorder="1" applyAlignment="1">
      <alignment vertical="center" wrapText="1"/>
    </xf>
    <xf numFmtId="0" fontId="6" fillId="32" borderId="29" xfId="0" applyFont="1" applyFill="1" applyBorder="1" applyAlignment="1">
      <alignment vertical="center" wrapText="1"/>
    </xf>
    <xf numFmtId="0" fontId="6" fillId="32" borderId="30" xfId="0" applyFont="1" applyFill="1" applyBorder="1" applyAlignment="1">
      <alignment vertical="center" wrapText="1"/>
    </xf>
    <xf numFmtId="0" fontId="6" fillId="32" borderId="31" xfId="0" applyFont="1" applyFill="1" applyBorder="1" applyAlignment="1">
      <alignment vertical="center" wrapText="1"/>
    </xf>
    <xf numFmtId="0" fontId="72" fillId="0" borderId="23" xfId="0" applyFont="1" applyBorder="1" applyAlignment="1">
      <alignment horizontal="left" vertical="top" wrapText="1"/>
    </xf>
    <xf numFmtId="0" fontId="6" fillId="0" borderId="32" xfId="0" applyFont="1" applyFill="1" applyBorder="1" applyAlignment="1">
      <alignment horizontal="left" vertical="top" wrapText="1"/>
    </xf>
    <xf numFmtId="0" fontId="101" fillId="0" borderId="23" xfId="0" applyFont="1" applyFill="1" applyBorder="1" applyAlignment="1">
      <alignment horizontal="center" vertical="top" wrapText="1"/>
    </xf>
    <xf numFmtId="0" fontId="7" fillId="36" borderId="26" xfId="0" applyFont="1" applyFill="1" applyBorder="1" applyAlignment="1">
      <alignment vertical="center" wrapText="1"/>
    </xf>
    <xf numFmtId="0" fontId="7" fillId="36" borderId="27" xfId="0" applyFont="1" applyFill="1" applyBorder="1" applyAlignment="1">
      <alignment vertical="center" wrapText="1"/>
    </xf>
    <xf numFmtId="0" fontId="7" fillId="36" borderId="28" xfId="0" applyFont="1" applyFill="1" applyBorder="1" applyAlignment="1">
      <alignment vertical="center" wrapText="1"/>
    </xf>
    <xf numFmtId="0" fontId="7" fillId="36" borderId="29" xfId="0" applyFont="1" applyFill="1" applyBorder="1" applyAlignment="1">
      <alignment vertical="center" wrapText="1"/>
    </xf>
    <xf numFmtId="0" fontId="7" fillId="36" borderId="30" xfId="0" applyFont="1" applyFill="1" applyBorder="1" applyAlignment="1">
      <alignment vertical="center" wrapText="1"/>
    </xf>
    <xf numFmtId="0" fontId="7" fillId="36" borderId="31" xfId="0" applyFont="1" applyFill="1" applyBorder="1" applyAlignment="1">
      <alignment vertical="center" wrapText="1"/>
    </xf>
    <xf numFmtId="0" fontId="76" fillId="0" borderId="23" xfId="53" applyFont="1" applyBorder="1" applyAlignment="1" applyProtection="1">
      <alignment horizontal="center" vertical="top" wrapText="1"/>
      <protection/>
    </xf>
    <xf numFmtId="0" fontId="76" fillId="0" borderId="24" xfId="53" applyFont="1" applyBorder="1" applyAlignment="1" applyProtection="1">
      <alignment horizontal="center" vertical="top" wrapText="1"/>
      <protection/>
    </xf>
    <xf numFmtId="0" fontId="6" fillId="37" borderId="26" xfId="0" applyFont="1" applyFill="1" applyBorder="1" applyAlignment="1">
      <alignment vertical="center" wrapText="1"/>
    </xf>
    <xf numFmtId="0" fontId="6" fillId="37" borderId="27" xfId="0" applyFont="1" applyFill="1" applyBorder="1" applyAlignment="1">
      <alignment vertical="center" wrapText="1"/>
    </xf>
    <xf numFmtId="0" fontId="6" fillId="37" borderId="28" xfId="0" applyFont="1" applyFill="1" applyBorder="1" applyAlignment="1">
      <alignment vertical="center" wrapText="1"/>
    </xf>
    <xf numFmtId="0" fontId="6" fillId="37" borderId="29" xfId="0" applyFont="1" applyFill="1" applyBorder="1" applyAlignment="1">
      <alignment vertical="center" wrapText="1"/>
    </xf>
    <xf numFmtId="0" fontId="6" fillId="37" borderId="30" xfId="0" applyFont="1" applyFill="1" applyBorder="1" applyAlignment="1">
      <alignment vertical="center" wrapText="1"/>
    </xf>
    <xf numFmtId="0" fontId="6" fillId="37" borderId="31" xfId="0" applyFont="1" applyFill="1" applyBorder="1" applyAlignment="1">
      <alignment vertical="center" wrapText="1"/>
    </xf>
    <xf numFmtId="0" fontId="102" fillId="0" borderId="23" xfId="53" applyFont="1" applyBorder="1" applyAlignment="1" applyProtection="1">
      <alignment horizontal="center" vertical="top" wrapText="1"/>
      <protection/>
    </xf>
    <xf numFmtId="0" fontId="102" fillId="0" borderId="24" xfId="53" applyFont="1" applyBorder="1" applyAlignment="1" applyProtection="1">
      <alignment horizontal="center" vertical="top" wrapText="1"/>
      <protection/>
    </xf>
    <xf numFmtId="0" fontId="102" fillId="0" borderId="25" xfId="53" applyFont="1" applyBorder="1" applyAlignment="1" applyProtection="1">
      <alignment horizontal="center" vertical="top" wrapText="1"/>
      <protection/>
    </xf>
    <xf numFmtId="0" fontId="6" fillId="0" borderId="25" xfId="0" applyFont="1" applyFill="1" applyBorder="1" applyAlignment="1">
      <alignment horizontal="left" vertical="top" wrapText="1"/>
    </xf>
    <xf numFmtId="0" fontId="10" fillId="34" borderId="22" xfId="58" applyFont="1" applyFill="1" applyBorder="1" applyAlignment="1">
      <alignment horizontal="left" vertical="top" wrapText="1"/>
      <protection/>
    </xf>
    <xf numFmtId="0" fontId="10" fillId="34" borderId="24" xfId="58" applyFont="1" applyFill="1" applyBorder="1" applyAlignment="1">
      <alignment horizontal="left" vertical="top" wrapText="1"/>
      <protection/>
    </xf>
    <xf numFmtId="0" fontId="10" fillId="34" borderId="33" xfId="58" applyFont="1" applyFill="1" applyBorder="1" applyAlignment="1">
      <alignment horizontal="left" vertical="top" wrapText="1"/>
      <protection/>
    </xf>
    <xf numFmtId="0" fontId="10" fillId="34" borderId="34" xfId="58" applyFont="1" applyFill="1" applyBorder="1" applyAlignment="1">
      <alignment horizontal="left" vertical="top" wrapText="1"/>
      <protection/>
    </xf>
    <xf numFmtId="0" fontId="11" fillId="34" borderId="35" xfId="58" applyFont="1" applyFill="1" applyBorder="1" applyAlignment="1">
      <alignment horizontal="center" vertical="top" wrapText="1"/>
      <protection/>
    </xf>
    <xf numFmtId="0" fontId="11" fillId="34" borderId="36" xfId="58" applyFont="1" applyFill="1" applyBorder="1" applyAlignment="1">
      <alignment horizontal="center" vertical="top" wrapText="1"/>
      <protection/>
    </xf>
    <xf numFmtId="0" fontId="11" fillId="34" borderId="37" xfId="58" applyFont="1" applyFill="1" applyBorder="1" applyAlignment="1">
      <alignment horizontal="center" vertical="top" wrapText="1"/>
      <protection/>
    </xf>
    <xf numFmtId="0" fontId="10" fillId="34" borderId="22" xfId="58" applyFont="1" applyFill="1" applyBorder="1" applyAlignment="1">
      <alignment horizontal="center" vertical="top" wrapText="1"/>
      <protection/>
    </xf>
    <xf numFmtId="0" fontId="10" fillId="34" borderId="24" xfId="58" applyFont="1" applyFill="1" applyBorder="1" applyAlignment="1">
      <alignment horizontal="center" vertical="top" wrapText="1"/>
      <protection/>
    </xf>
    <xf numFmtId="0" fontId="10" fillId="34" borderId="25" xfId="58" applyFont="1" applyFill="1" applyBorder="1" applyAlignment="1">
      <alignment horizontal="center" vertical="top" wrapText="1"/>
      <protection/>
    </xf>
    <xf numFmtId="0" fontId="10" fillId="34" borderId="21" xfId="58" applyFont="1" applyFill="1" applyBorder="1" applyAlignment="1">
      <alignment horizontal="center" vertical="top" wrapText="1"/>
      <protection/>
    </xf>
    <xf numFmtId="0" fontId="10" fillId="34" borderId="38" xfId="58" applyFont="1" applyFill="1" applyBorder="1" applyAlignment="1">
      <alignment horizontal="center" vertical="top" wrapText="1"/>
      <protection/>
    </xf>
    <xf numFmtId="0" fontId="10" fillId="34" borderId="39" xfId="58" applyFont="1" applyFill="1" applyBorder="1" applyAlignment="1">
      <alignment horizontal="center" vertical="top" wrapText="1"/>
      <protection/>
    </xf>
    <xf numFmtId="0" fontId="10" fillId="34" borderId="25" xfId="58" applyFont="1" applyFill="1" applyBorder="1" applyAlignment="1">
      <alignment horizontal="left" vertical="top" wrapText="1"/>
      <protection/>
    </xf>
    <xf numFmtId="0" fontId="11" fillId="34" borderId="14" xfId="58" applyFont="1" applyFill="1" applyBorder="1" applyAlignment="1">
      <alignment horizontal="center" vertical="center" wrapText="1"/>
      <protection/>
    </xf>
    <xf numFmtId="0" fontId="10" fillId="34" borderId="40" xfId="58" applyFont="1" applyFill="1" applyBorder="1" applyAlignment="1">
      <alignment horizontal="center" vertical="top" wrapText="1"/>
      <protection/>
    </xf>
    <xf numFmtId="0" fontId="10" fillId="34" borderId="41" xfId="58" applyFont="1" applyFill="1" applyBorder="1" applyAlignment="1">
      <alignment horizontal="center" vertical="top" wrapText="1"/>
      <protection/>
    </xf>
    <xf numFmtId="0" fontId="10" fillId="34" borderId="42" xfId="58" applyFont="1" applyFill="1" applyBorder="1" applyAlignment="1">
      <alignment horizontal="center" vertical="top" wrapText="1"/>
      <protection/>
    </xf>
    <xf numFmtId="0" fontId="10" fillId="34" borderId="43" xfId="58" applyFont="1" applyFill="1" applyBorder="1" applyAlignment="1">
      <alignment horizontal="center" vertical="top" wrapText="1"/>
      <protection/>
    </xf>
    <xf numFmtId="0" fontId="6" fillId="0" borderId="14" xfId="0" applyFont="1" applyBorder="1" applyAlignment="1">
      <alignment horizontal="left" vertical="top" wrapText="1"/>
    </xf>
    <xf numFmtId="2" fontId="6" fillId="0" borderId="14" xfId="57" applyNumberFormat="1" applyFont="1" applyBorder="1" applyAlignment="1">
      <alignment horizontal="left" vertical="top" wrapText="1"/>
      <protection/>
    </xf>
    <xf numFmtId="0" fontId="8" fillId="0" borderId="13" xfId="57" applyFont="1" applyBorder="1" applyAlignment="1">
      <alignment horizontal="left" vertical="top"/>
      <protection/>
    </xf>
    <xf numFmtId="10" fontId="6" fillId="0" borderId="24" xfId="0" applyNumberFormat="1" applyFont="1" applyFill="1" applyBorder="1" applyAlignment="1">
      <alignment horizontal="left" vertical="top" wrapText="1"/>
    </xf>
    <xf numFmtId="10" fontId="6" fillId="0" borderId="44" xfId="0" applyNumberFormat="1" applyFont="1" applyFill="1" applyBorder="1" applyAlignment="1">
      <alignment horizontal="left" vertical="top" wrapText="1"/>
    </xf>
    <xf numFmtId="10" fontId="8" fillId="0" borderId="24" xfId="0" applyNumberFormat="1" applyFont="1" applyFill="1" applyBorder="1" applyAlignment="1">
      <alignment horizontal="left" vertical="top" wrapText="1"/>
    </xf>
    <xf numFmtId="0" fontId="76" fillId="0" borderId="25" xfId="53" applyFont="1" applyBorder="1" applyAlignment="1" applyProtection="1">
      <alignment horizontal="center" vertical="top" wrapText="1"/>
      <protection/>
    </xf>
    <xf numFmtId="0" fontId="64" fillId="0" borderId="0" xfId="53" applyAlignment="1" applyProtection="1">
      <alignment horizontal="lef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 xfId="58"/>
    <cellStyle name="Note" xfId="59"/>
    <cellStyle name="Output" xfId="60"/>
    <cellStyle name="Percent" xfId="61"/>
    <cellStyle name="Title" xfId="62"/>
    <cellStyle name="Total" xfId="63"/>
    <cellStyle name="Warning Text" xfId="64"/>
  </cellStyles>
  <dxfs count="32">
    <dxf>
      <font>
        <color rgb="FFFEC802"/>
      </font>
    </dxf>
    <dxf>
      <font>
        <b/>
        <i val="0"/>
        <color rgb="FF0000FF"/>
      </font>
    </dxf>
    <dxf>
      <font>
        <b/>
        <i val="0"/>
        <color rgb="FFFF0000"/>
      </font>
    </dxf>
    <dxf>
      <font>
        <b/>
        <i val="0"/>
        <color rgb="FF0000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C000"/>
      </font>
    </dxf>
    <dxf>
      <font>
        <color rgb="FFFFC000"/>
      </font>
      <fill>
        <patternFill patternType="none">
          <bgColor indexed="65"/>
        </patternFill>
      </fill>
    </dxf>
    <dxf>
      <font>
        <color rgb="FF9C0006"/>
      </font>
      <fill>
        <patternFill>
          <bgColor rgb="FFFFC7CE"/>
        </patternFill>
      </fill>
    </dxf>
    <dxf>
      <font>
        <b/>
        <i val="0"/>
        <color rgb="FF002060"/>
      </font>
      <fill>
        <patternFill>
          <bgColor rgb="FFCCECFF"/>
        </patternFill>
      </fill>
    </dxf>
    <dxf>
      <font>
        <color rgb="FF9C0006"/>
      </font>
      <fill>
        <patternFill>
          <bgColor rgb="FFFFC7CE"/>
        </patternFill>
      </fill>
    </dxf>
    <dxf>
      <font>
        <color rgb="FF9C0006"/>
      </font>
      <fill>
        <patternFill>
          <bgColor rgb="FFFFC7CE"/>
        </patternFill>
      </fill>
    </dxf>
    <dxf>
      <font>
        <color rgb="FFFFC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2060"/>
      </font>
      <fill>
        <patternFill>
          <bgColor rgb="FFCCECFF"/>
        </patternFill>
      </fill>
    </dxf>
    <dxf>
      <font>
        <color rgb="FF9C0006"/>
      </font>
      <fill>
        <patternFill>
          <bgColor rgb="FFFFC7CE"/>
        </patternFill>
      </fill>
    </dxf>
    <dxf>
      <font>
        <color rgb="FF9C0006"/>
      </font>
      <fill>
        <patternFill>
          <bgColor rgb="FFFFC7CE"/>
        </patternFill>
      </fill>
    </dxf>
    <dxf>
      <font>
        <b/>
        <i val="0"/>
        <color rgb="FF002060"/>
      </font>
      <fill>
        <patternFill>
          <bgColor rgb="FFCCECFF"/>
        </patternFill>
      </fill>
    </dxf>
    <dxf>
      <font>
        <color rgb="FF9C0006"/>
      </font>
      <fill>
        <patternFill>
          <bgColor rgb="FFFFC7CE"/>
        </patternFill>
      </fill>
      <border/>
    </dxf>
    <dxf>
      <font>
        <b/>
        <i val="0"/>
        <color rgb="FF0000FF"/>
      </font>
      <border/>
    </dxf>
    <dxf>
      <font>
        <b/>
        <i val="0"/>
        <color rgb="FFFF0000"/>
      </font>
      <border/>
    </dxf>
    <dxf>
      <font>
        <color rgb="FFFEC802"/>
      </font>
      <border/>
    </dxf>
    <dxf>
      <font>
        <b/>
        <i val="0"/>
        <color rgb="FF002060"/>
      </font>
      <fill>
        <patternFill>
          <bgColor rgb="FFCCECFF"/>
        </patternFill>
      </fill>
      <border/>
    </dxf>
    <dxf>
      <font>
        <color rgb="FFFFC000"/>
      </font>
      <fill>
        <patternFill patternType="none">
          <bgColor indexed="65"/>
        </patternFill>
      </fill>
      <border/>
    </dxf>
    <dxf>
      <font>
        <color rgb="FFFFC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Audit Program'!A1" /></Relationships>
</file>

<file path=xl/drawings/_rels/drawing3.xml.rels><?xml version="1.0" encoding="utf-8" standalone="yes"?><Relationships xmlns="http://schemas.openxmlformats.org/package/2006/relationships"><Relationship Id="rId1" Type="http://schemas.openxmlformats.org/officeDocument/2006/relationships/hyperlink" Target="#'Audit Program'!A1" /></Relationships>
</file>

<file path=xl/drawings/_rels/drawing4.xml.rels><?xml version="1.0" encoding="utf-8" standalone="yes"?><Relationships xmlns="http://schemas.openxmlformats.org/package/2006/relationships"><Relationship Id="rId1" Type="http://schemas.openxmlformats.org/officeDocument/2006/relationships/hyperlink" Target="#'Audit Program'!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1028700</xdr:colOff>
      <xdr:row>15</xdr:row>
      <xdr:rowOff>285750</xdr:rowOff>
    </xdr:from>
    <xdr:ext cx="5219700" cy="2343150"/>
    <xdr:sp>
      <xdr:nvSpPr>
        <xdr:cNvPr id="1" name="Rectangle 2"/>
        <xdr:cNvSpPr>
          <a:spLocks/>
        </xdr:cNvSpPr>
      </xdr:nvSpPr>
      <xdr:spPr>
        <a:xfrm>
          <a:off x="1028700" y="5048250"/>
          <a:ext cx="5219700" cy="23431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29</xdr:row>
      <xdr:rowOff>190500</xdr:rowOff>
    </xdr:from>
    <xdr:ext cx="5457825" cy="1876425"/>
    <xdr:sp>
      <xdr:nvSpPr>
        <xdr:cNvPr id="2" name="Rectangle 3"/>
        <xdr:cNvSpPr>
          <a:spLocks/>
        </xdr:cNvSpPr>
      </xdr:nvSpPr>
      <xdr:spPr>
        <a:xfrm>
          <a:off x="0" y="11887200"/>
          <a:ext cx="5457825" cy="18764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50</xdr:row>
      <xdr:rowOff>581025</xdr:rowOff>
    </xdr:from>
    <xdr:ext cx="5581650" cy="2247900"/>
    <xdr:sp>
      <xdr:nvSpPr>
        <xdr:cNvPr id="3" name="Rectangle 5"/>
        <xdr:cNvSpPr>
          <a:spLocks/>
        </xdr:cNvSpPr>
      </xdr:nvSpPr>
      <xdr:spPr>
        <a:xfrm>
          <a:off x="0" y="21497925"/>
          <a:ext cx="5581650" cy="22479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64</xdr:row>
      <xdr:rowOff>523875</xdr:rowOff>
    </xdr:from>
    <xdr:ext cx="5467350" cy="2171700"/>
    <xdr:sp>
      <xdr:nvSpPr>
        <xdr:cNvPr id="4" name="Rectangle 6"/>
        <xdr:cNvSpPr>
          <a:spLocks/>
        </xdr:cNvSpPr>
      </xdr:nvSpPr>
      <xdr:spPr>
        <a:xfrm>
          <a:off x="0" y="28070175"/>
          <a:ext cx="5467350" cy="21717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85</xdr:row>
      <xdr:rowOff>133350</xdr:rowOff>
    </xdr:from>
    <xdr:ext cx="5676900" cy="2295525"/>
    <xdr:sp>
      <xdr:nvSpPr>
        <xdr:cNvPr id="5" name="Rectangle 7"/>
        <xdr:cNvSpPr>
          <a:spLocks/>
        </xdr:cNvSpPr>
      </xdr:nvSpPr>
      <xdr:spPr>
        <a:xfrm>
          <a:off x="0" y="36756975"/>
          <a:ext cx="5676900" cy="22955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oneCellAnchor>
    <xdr:from>
      <xdr:col>0</xdr:col>
      <xdr:colOff>0</xdr:colOff>
      <xdr:row>35</xdr:row>
      <xdr:rowOff>76200</xdr:rowOff>
    </xdr:from>
    <xdr:ext cx="5095875" cy="2057400"/>
    <xdr:sp>
      <xdr:nvSpPr>
        <xdr:cNvPr id="6" name="Rectangle 13"/>
        <xdr:cNvSpPr>
          <a:spLocks/>
        </xdr:cNvSpPr>
      </xdr:nvSpPr>
      <xdr:spPr>
        <a:xfrm>
          <a:off x="0" y="14630400"/>
          <a:ext cx="5095875" cy="20574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twoCellAnchor>
    <xdr:from>
      <xdr:col>3</xdr:col>
      <xdr:colOff>180975</xdr:colOff>
      <xdr:row>0</xdr:row>
      <xdr:rowOff>57150</xdr:rowOff>
    </xdr:from>
    <xdr:to>
      <xdr:col>6</xdr:col>
      <xdr:colOff>209550</xdr:colOff>
      <xdr:row>4</xdr:row>
      <xdr:rowOff>114300</xdr:rowOff>
    </xdr:to>
    <xdr:sp>
      <xdr:nvSpPr>
        <xdr:cNvPr id="7" name="Rectangular Callout 19"/>
        <xdr:cNvSpPr>
          <a:spLocks/>
        </xdr:cNvSpPr>
      </xdr:nvSpPr>
      <xdr:spPr>
        <a:xfrm>
          <a:off x="2819400" y="57150"/>
          <a:ext cx="1800225"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48</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6</xdr:col>
      <xdr:colOff>1114425</xdr:colOff>
      <xdr:row>0</xdr:row>
      <xdr:rowOff>57150</xdr:rowOff>
    </xdr:from>
    <xdr:to>
      <xdr:col>6</xdr:col>
      <xdr:colOff>2790825</xdr:colOff>
      <xdr:row>4</xdr:row>
      <xdr:rowOff>114300</xdr:rowOff>
    </xdr:to>
    <xdr:sp>
      <xdr:nvSpPr>
        <xdr:cNvPr id="8" name="Rectangular Callout 20"/>
        <xdr:cNvSpPr>
          <a:spLocks/>
        </xdr:cNvSpPr>
      </xdr:nvSpPr>
      <xdr:spPr>
        <a:xfrm>
          <a:off x="5524500" y="57150"/>
          <a:ext cx="1676400"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6</xdr:col>
      <xdr:colOff>6019800</xdr:colOff>
      <xdr:row>0</xdr:row>
      <xdr:rowOff>57150</xdr:rowOff>
    </xdr:from>
    <xdr:to>
      <xdr:col>8</xdr:col>
      <xdr:colOff>762000</xdr:colOff>
      <xdr:row>4</xdr:row>
      <xdr:rowOff>114300</xdr:rowOff>
    </xdr:to>
    <xdr:sp>
      <xdr:nvSpPr>
        <xdr:cNvPr id="9" name="Rectangular Callout 21"/>
        <xdr:cNvSpPr>
          <a:spLocks/>
        </xdr:cNvSpPr>
      </xdr:nvSpPr>
      <xdr:spPr>
        <a:xfrm>
          <a:off x="10429875" y="57150"/>
          <a:ext cx="1990725" cy="7048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and further analysis</a:t>
          </a:r>
        </a:p>
      </xdr:txBody>
    </xdr:sp>
    <xdr:clientData/>
  </xdr:twoCellAnchor>
  <xdr:twoCellAnchor>
    <xdr:from>
      <xdr:col>1</xdr:col>
      <xdr:colOff>85725</xdr:colOff>
      <xdr:row>14</xdr:row>
      <xdr:rowOff>295275</xdr:rowOff>
    </xdr:from>
    <xdr:to>
      <xdr:col>5</xdr:col>
      <xdr:colOff>752475</xdr:colOff>
      <xdr:row>16</xdr:row>
      <xdr:rowOff>257175</xdr:rowOff>
    </xdr:to>
    <xdr:sp>
      <xdr:nvSpPr>
        <xdr:cNvPr id="10" name="Rectangular Callout 22"/>
        <xdr:cNvSpPr>
          <a:spLocks/>
        </xdr:cNvSpPr>
      </xdr:nvSpPr>
      <xdr:spPr>
        <a:xfrm>
          <a:off x="1533525" y="4057650"/>
          <a:ext cx="2771775" cy="153352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The audit program </a:t>
          </a:r>
          <a:r>
            <a:rPr lang="en-US" cap="none" sz="900" b="0" i="0" u="none" baseline="0">
              <a:solidFill>
                <a:srgbClr val="000000"/>
              </a:solidFill>
            </a:rPr>
            <a:t>addresses t</a:t>
          </a:r>
          <a:r>
            <a:rPr lang="en-US" cap="none" sz="900" b="0" i="0" u="none" baseline="0">
              <a:solidFill>
                <a:srgbClr val="000000"/>
              </a:solidFill>
            </a:rPr>
            <a:t>he following </a:t>
          </a:r>
          <a:r>
            <a:rPr lang="en-US" cap="none" sz="900" b="0" i="0" u="none" baseline="0">
              <a:solidFill>
                <a:srgbClr val="000000"/>
              </a:solidFill>
            </a:rPr>
            <a:t>components of the HR/Payroll (hire-to-retire) business process</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Hiring (Onboarding) Procedures
</a:t>
          </a:r>
          <a:r>
            <a:rPr lang="en-US" cap="none" sz="900" b="0" i="0" u="none" baseline="0">
              <a:solidFill>
                <a:srgbClr val="000000"/>
              </a:solidFill>
            </a:rPr>
            <a:t>•  Termination (Separation) Procedures
</a:t>
          </a:r>
          <a:r>
            <a:rPr lang="en-US" cap="none" sz="900" b="0" i="0" u="none" baseline="0">
              <a:solidFill>
                <a:srgbClr val="000000"/>
              </a:solidFill>
            </a:rPr>
            <a:t>•  Time Recording
</a:t>
          </a:r>
          <a:r>
            <a:rPr lang="en-US" cap="none" sz="900" b="0" i="0" u="none" baseline="0">
              <a:solidFill>
                <a:srgbClr val="000000"/>
              </a:solidFill>
            </a:rPr>
            <a:t>•  Payroll Calculation
</a:t>
          </a:r>
          <a:r>
            <a:rPr lang="en-US" cap="none" sz="900" b="0" i="0" u="none" baseline="0">
              <a:solidFill>
                <a:srgbClr val="000000"/>
              </a:solidFill>
            </a:rPr>
            <a:t>•  Payroll Disbursement
</a:t>
          </a:r>
          <a:r>
            <a:rPr lang="en-US" cap="none" sz="900" b="0" i="0" u="none" baseline="0">
              <a:solidFill>
                <a:srgbClr val="000000"/>
              </a:solidFill>
            </a:rPr>
            <a:t>•  Maintenance of the HR/Payroll Master Files </a:t>
          </a:r>
        </a:p>
      </xdr:txBody>
    </xdr:sp>
    <xdr:clientData/>
  </xdr:twoCellAnchor>
  <xdr:twoCellAnchor>
    <xdr:from>
      <xdr:col>1</xdr:col>
      <xdr:colOff>552450</xdr:colOff>
      <xdr:row>13</xdr:row>
      <xdr:rowOff>342900</xdr:rowOff>
    </xdr:from>
    <xdr:to>
      <xdr:col>5</xdr:col>
      <xdr:colOff>619125</xdr:colOff>
      <xdr:row>14</xdr:row>
      <xdr:rowOff>123825</xdr:rowOff>
    </xdr:to>
    <xdr:sp>
      <xdr:nvSpPr>
        <xdr:cNvPr id="11" name="Rectangular Callout 23"/>
        <xdr:cNvSpPr>
          <a:spLocks/>
        </xdr:cNvSpPr>
      </xdr:nvSpPr>
      <xdr:spPr>
        <a:xfrm>
          <a:off x="2000250" y="3095625"/>
          <a:ext cx="2171700" cy="79057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Oracle HRMS environment</a:t>
          </a:r>
        </a:p>
      </xdr:txBody>
    </xdr:sp>
    <xdr:clientData/>
  </xdr:twoCellAnchor>
  <xdr:oneCellAnchor>
    <xdr:from>
      <xdr:col>0</xdr:col>
      <xdr:colOff>0</xdr:colOff>
      <xdr:row>93</xdr:row>
      <xdr:rowOff>0</xdr:rowOff>
    </xdr:from>
    <xdr:ext cx="5734050" cy="1933575"/>
    <xdr:sp>
      <xdr:nvSpPr>
        <xdr:cNvPr id="12" name="Rectangle 14"/>
        <xdr:cNvSpPr>
          <a:spLocks/>
        </xdr:cNvSpPr>
      </xdr:nvSpPr>
      <xdr:spPr>
        <a:xfrm>
          <a:off x="0" y="40481250"/>
          <a:ext cx="5734050" cy="19335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0</xdr:row>
      <xdr:rowOff>66675</xdr:rowOff>
    </xdr:from>
    <xdr:to>
      <xdr:col>14</xdr:col>
      <xdr:colOff>1066800</xdr:colOff>
      <xdr:row>2</xdr:row>
      <xdr:rowOff>47625</xdr:rowOff>
    </xdr:to>
    <xdr:sp>
      <xdr:nvSpPr>
        <xdr:cNvPr id="1" name="Rounded Rectangle 3">
          <a:hlinkClick r:id="rId1"/>
        </xdr:cNvPr>
        <xdr:cNvSpPr>
          <a:spLocks/>
        </xdr:cNvSpPr>
      </xdr:nvSpPr>
      <xdr:spPr>
        <a:xfrm>
          <a:off x="9248775" y="66675"/>
          <a:ext cx="2085975" cy="3048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FFFFFF"/>
              </a:solidFill>
            </a:rPr>
            <a:t>Return To The Audit Program</a:t>
          </a:r>
        </a:p>
      </xdr:txBody>
    </xdr:sp>
    <xdr:clientData/>
  </xdr:twoCellAnchor>
  <xdr:oneCellAnchor>
    <xdr:from>
      <xdr:col>0</xdr:col>
      <xdr:colOff>114300</xdr:colOff>
      <xdr:row>8</xdr:row>
      <xdr:rowOff>133350</xdr:rowOff>
    </xdr:from>
    <xdr:ext cx="6038850" cy="2219325"/>
    <xdr:sp>
      <xdr:nvSpPr>
        <xdr:cNvPr id="2" name="Rectangle 2"/>
        <xdr:cNvSpPr>
          <a:spLocks/>
        </xdr:cNvSpPr>
      </xdr:nvSpPr>
      <xdr:spPr>
        <a:xfrm>
          <a:off x="114300" y="1438275"/>
          <a:ext cx="6038850" cy="22193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514350</xdr:colOff>
      <xdr:row>0</xdr:row>
      <xdr:rowOff>57150</xdr:rowOff>
    </xdr:from>
    <xdr:to>
      <xdr:col>17</xdr:col>
      <xdr:colOff>609600</xdr:colOff>
      <xdr:row>2</xdr:row>
      <xdr:rowOff>38100</xdr:rowOff>
    </xdr:to>
    <xdr:sp>
      <xdr:nvSpPr>
        <xdr:cNvPr id="1" name="Rounded Rectangle 1">
          <a:hlinkClick r:id="rId1"/>
        </xdr:cNvPr>
        <xdr:cNvSpPr>
          <a:spLocks/>
        </xdr:cNvSpPr>
      </xdr:nvSpPr>
      <xdr:spPr>
        <a:xfrm>
          <a:off x="9696450" y="57150"/>
          <a:ext cx="2181225" cy="3048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FFFFFF"/>
              </a:solidFill>
            </a:rPr>
            <a:t>Return To The Audit Program</a:t>
          </a:r>
        </a:p>
      </xdr:txBody>
    </xdr:sp>
    <xdr:clientData/>
  </xdr:twoCellAnchor>
  <xdr:oneCellAnchor>
    <xdr:from>
      <xdr:col>0</xdr:col>
      <xdr:colOff>342900</xdr:colOff>
      <xdr:row>12</xdr:row>
      <xdr:rowOff>38100</xdr:rowOff>
    </xdr:from>
    <xdr:ext cx="6257925" cy="2190750"/>
    <xdr:sp>
      <xdr:nvSpPr>
        <xdr:cNvPr id="2" name="Rectangle 2"/>
        <xdr:cNvSpPr>
          <a:spLocks/>
        </xdr:cNvSpPr>
      </xdr:nvSpPr>
      <xdr:spPr>
        <a:xfrm>
          <a:off x="342900" y="2076450"/>
          <a:ext cx="6257925" cy="21907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66675</xdr:rowOff>
    </xdr:from>
    <xdr:to>
      <xdr:col>8</xdr:col>
      <xdr:colOff>1314450</xdr:colOff>
      <xdr:row>2</xdr:row>
      <xdr:rowOff>47625</xdr:rowOff>
    </xdr:to>
    <xdr:sp>
      <xdr:nvSpPr>
        <xdr:cNvPr id="1" name="Rounded Rectangle 1">
          <a:hlinkClick r:id="rId1"/>
        </xdr:cNvPr>
        <xdr:cNvSpPr>
          <a:spLocks/>
        </xdr:cNvSpPr>
      </xdr:nvSpPr>
      <xdr:spPr>
        <a:xfrm>
          <a:off x="9115425" y="66675"/>
          <a:ext cx="2000250" cy="304800"/>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91440" tIns="45720" rIns="91440" bIns="45720" anchor="ctr"/>
        <a:p>
          <a:pPr algn="ctr">
            <a:defRPr/>
          </a:pPr>
          <a:r>
            <a:rPr lang="en-US" cap="none" sz="1000" b="0" i="0" u="none" baseline="0">
              <a:solidFill>
                <a:srgbClr val="FFFFFF"/>
              </a:solidFill>
            </a:rPr>
            <a:t>Return To The Audit Program</a:t>
          </a:r>
        </a:p>
      </xdr:txBody>
    </xdr:sp>
    <xdr:clientData/>
  </xdr:twoCellAnchor>
  <xdr:oneCellAnchor>
    <xdr:from>
      <xdr:col>0</xdr:col>
      <xdr:colOff>238125</xdr:colOff>
      <xdr:row>12</xdr:row>
      <xdr:rowOff>28575</xdr:rowOff>
    </xdr:from>
    <xdr:ext cx="6210300" cy="2457450"/>
    <xdr:sp>
      <xdr:nvSpPr>
        <xdr:cNvPr id="2" name="Rectangle 2"/>
        <xdr:cNvSpPr>
          <a:spLocks/>
        </xdr:cNvSpPr>
      </xdr:nvSpPr>
      <xdr:spPr>
        <a:xfrm>
          <a:off x="238125" y="4495800"/>
          <a:ext cx="6210300" cy="24574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latin typeface="Calibri"/>
              <a:ea typeface="Calibri"/>
              <a:cs typeface="Calibri"/>
            </a:rPr>
            <a:t>EXCERPT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xmadeeasy.com/Oracle_HRMS_audi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FFFF"/>
  </sheetPr>
  <dimension ref="A1:W95"/>
  <sheetViews>
    <sheetView showGridLines="0" tabSelected="1" zoomScalePageLayoutView="0" workbookViewId="0" topLeftCell="A1">
      <pane ySplit="7" topLeftCell="A8" activePane="bottomLeft" state="frozen"/>
      <selection pane="topLeft" activeCell="A8" sqref="A8:I9"/>
      <selection pane="bottomLeft" activeCell="A1" sqref="A1"/>
    </sheetView>
  </sheetViews>
  <sheetFormatPr defaultColWidth="9.140625" defaultRowHeight="15"/>
  <cols>
    <col min="1" max="1" width="21.7109375" style="2" customWidth="1"/>
    <col min="2" max="2" width="9.00390625" style="2" customWidth="1"/>
    <col min="3" max="3" width="8.8515625" style="2" customWidth="1"/>
    <col min="4" max="4" width="7.57421875" style="2" customWidth="1"/>
    <col min="5" max="5" width="6.140625" style="2" customWidth="1"/>
    <col min="6" max="6" width="12.8515625" style="2" customWidth="1"/>
    <col min="7" max="7" width="95.57421875" style="2" customWidth="1"/>
    <col min="8" max="8" width="13.140625" style="39" customWidth="1"/>
    <col min="9" max="9" width="11.7109375" style="2" customWidth="1"/>
    <col min="10" max="18" width="9.140625" style="2" customWidth="1"/>
    <col min="19" max="16384" width="9.140625" style="1" customWidth="1"/>
  </cols>
  <sheetData>
    <row r="1" spans="1:18" s="57" customFormat="1" ht="12.75" customHeight="1">
      <c r="A1" s="38" t="s">
        <v>52</v>
      </c>
      <c r="B1" s="46" t="s">
        <v>0</v>
      </c>
      <c r="C1" s="46"/>
      <c r="D1" s="46"/>
      <c r="E1" s="46"/>
      <c r="F1" s="55"/>
      <c r="G1" s="55"/>
      <c r="H1" s="56"/>
      <c r="I1" s="55"/>
      <c r="J1" s="55"/>
      <c r="K1" s="55"/>
      <c r="L1" s="55"/>
      <c r="M1" s="55"/>
      <c r="N1" s="55"/>
      <c r="O1" s="55"/>
      <c r="P1" s="55"/>
      <c r="Q1" s="55"/>
      <c r="R1" s="55"/>
    </row>
    <row r="2" spans="1:18" s="57" customFormat="1" ht="12.75" customHeight="1">
      <c r="A2" s="38" t="s">
        <v>61</v>
      </c>
      <c r="B2" s="46" t="s">
        <v>128</v>
      </c>
      <c r="C2" s="46"/>
      <c r="D2" s="46"/>
      <c r="E2" s="46"/>
      <c r="F2" s="55"/>
      <c r="G2" s="55"/>
      <c r="H2" s="56"/>
      <c r="I2" s="55"/>
      <c r="J2" s="55"/>
      <c r="K2" s="55"/>
      <c r="L2" s="55"/>
      <c r="M2" s="55"/>
      <c r="N2" s="55"/>
      <c r="O2" s="55"/>
      <c r="P2" s="55"/>
      <c r="Q2" s="55"/>
      <c r="R2" s="55"/>
    </row>
    <row r="3" spans="1:18" s="57" customFormat="1" ht="12.75" customHeight="1">
      <c r="A3" s="115" t="s">
        <v>53</v>
      </c>
      <c r="B3" s="46" t="s">
        <v>112</v>
      </c>
      <c r="C3" s="46"/>
      <c r="D3" s="46"/>
      <c r="E3" s="46"/>
      <c r="F3" s="55"/>
      <c r="G3" s="55"/>
      <c r="H3" s="56"/>
      <c r="I3" s="55"/>
      <c r="J3" s="55"/>
      <c r="K3" s="55"/>
      <c r="L3" s="55"/>
      <c r="M3" s="55"/>
      <c r="N3" s="55"/>
      <c r="O3" s="55"/>
      <c r="P3" s="55"/>
      <c r="Q3" s="55"/>
      <c r="R3" s="55"/>
    </row>
    <row r="4" spans="1:18" s="57" customFormat="1" ht="12.75" customHeight="1">
      <c r="A4" s="115" t="s">
        <v>54</v>
      </c>
      <c r="B4" s="46" t="s">
        <v>112</v>
      </c>
      <c r="C4" s="46"/>
      <c r="D4" s="46"/>
      <c r="E4" s="46"/>
      <c r="F4" s="55"/>
      <c r="G4" s="55"/>
      <c r="H4" s="56"/>
      <c r="I4" s="55"/>
      <c r="J4" s="55"/>
      <c r="K4" s="55"/>
      <c r="L4" s="55"/>
      <c r="M4" s="55"/>
      <c r="N4" s="55"/>
      <c r="O4" s="55"/>
      <c r="P4" s="55"/>
      <c r="Q4" s="55"/>
      <c r="R4" s="55"/>
    </row>
    <row r="5" ht="10.5" customHeight="1"/>
    <row r="6" spans="1:18" s="48" customFormat="1" ht="15">
      <c r="A6" s="45" t="s">
        <v>127</v>
      </c>
      <c r="B6" s="46"/>
      <c r="C6" s="47"/>
      <c r="D6" s="46"/>
      <c r="E6" s="46"/>
      <c r="F6" s="46"/>
      <c r="G6" s="46"/>
      <c r="H6" s="46"/>
      <c r="I6" s="46"/>
      <c r="J6" s="46"/>
      <c r="K6" s="46"/>
      <c r="L6" s="46"/>
      <c r="M6" s="46"/>
      <c r="N6" s="46"/>
      <c r="O6" s="46"/>
      <c r="P6" s="46"/>
      <c r="Q6" s="46"/>
      <c r="R6" s="46"/>
    </row>
    <row r="7" spans="1:23" s="2" customFormat="1" ht="45.75" thickBot="1">
      <c r="A7" s="3" t="s">
        <v>8</v>
      </c>
      <c r="B7" s="3" t="s">
        <v>9</v>
      </c>
      <c r="C7" s="3" t="s">
        <v>10</v>
      </c>
      <c r="D7" s="3" t="s">
        <v>145</v>
      </c>
      <c r="E7" s="4" t="s">
        <v>11</v>
      </c>
      <c r="F7" s="4" t="s">
        <v>12</v>
      </c>
      <c r="G7" s="3" t="s">
        <v>142</v>
      </c>
      <c r="H7" s="42" t="s">
        <v>143</v>
      </c>
      <c r="I7" s="3" t="s">
        <v>144</v>
      </c>
      <c r="S7" s="1"/>
      <c r="T7" s="1"/>
      <c r="U7" s="1"/>
      <c r="V7" s="1"/>
      <c r="W7" s="1"/>
    </row>
    <row r="8" spans="1:23" s="2" customFormat="1" ht="15.75" thickTop="1">
      <c r="A8" s="146" t="s">
        <v>13</v>
      </c>
      <c r="B8" s="147"/>
      <c r="C8" s="147"/>
      <c r="D8" s="147"/>
      <c r="E8" s="147"/>
      <c r="F8" s="147"/>
      <c r="G8" s="147"/>
      <c r="H8" s="147"/>
      <c r="I8" s="148"/>
      <c r="S8" s="1"/>
      <c r="T8" s="1"/>
      <c r="U8" s="1"/>
      <c r="V8" s="1"/>
      <c r="W8" s="1"/>
    </row>
    <row r="9" spans="1:23" s="2" customFormat="1" ht="15.75" thickBot="1">
      <c r="A9" s="149"/>
      <c r="B9" s="150"/>
      <c r="C9" s="150"/>
      <c r="D9" s="150"/>
      <c r="E9" s="150"/>
      <c r="F9" s="150"/>
      <c r="G9" s="150"/>
      <c r="H9" s="150"/>
      <c r="I9" s="151"/>
      <c r="S9" s="1"/>
      <c r="T9" s="1"/>
      <c r="U9" s="1"/>
      <c r="V9" s="1"/>
      <c r="W9" s="1"/>
    </row>
    <row r="10" spans="1:23" s="2" customFormat="1" ht="15.75" thickTop="1">
      <c r="A10" s="154" t="s">
        <v>125</v>
      </c>
      <c r="B10" s="155"/>
      <c r="C10" s="155"/>
      <c r="D10" s="155"/>
      <c r="E10" s="155"/>
      <c r="F10" s="155"/>
      <c r="G10" s="155"/>
      <c r="H10" s="155"/>
      <c r="I10" s="156"/>
      <c r="S10" s="1"/>
      <c r="T10" s="1"/>
      <c r="U10" s="1"/>
      <c r="V10" s="1"/>
      <c r="W10" s="1"/>
    </row>
    <row r="11" spans="1:23" s="2" customFormat="1" ht="15.75" thickBot="1">
      <c r="A11" s="157"/>
      <c r="B11" s="158"/>
      <c r="C11" s="158"/>
      <c r="D11" s="158"/>
      <c r="E11" s="158"/>
      <c r="F11" s="158"/>
      <c r="G11" s="158"/>
      <c r="H11" s="158"/>
      <c r="I11" s="159"/>
      <c r="S11" s="1"/>
      <c r="T11" s="1"/>
      <c r="U11" s="1"/>
      <c r="V11" s="1"/>
      <c r="W11" s="1"/>
    </row>
    <row r="12" spans="1:23" s="2" customFormat="1" ht="15.75" thickTop="1">
      <c r="A12" s="137" t="s">
        <v>90</v>
      </c>
      <c r="B12" s="138"/>
      <c r="C12" s="138"/>
      <c r="D12" s="138"/>
      <c r="E12" s="138"/>
      <c r="F12" s="138"/>
      <c r="G12" s="138"/>
      <c r="H12" s="138"/>
      <c r="I12" s="139"/>
      <c r="S12" s="1"/>
      <c r="T12" s="1"/>
      <c r="U12" s="1"/>
      <c r="V12" s="1"/>
      <c r="W12" s="1"/>
    </row>
    <row r="13" spans="1:23" s="2" customFormat="1" ht="15.75" thickBot="1">
      <c r="A13" s="140"/>
      <c r="B13" s="141"/>
      <c r="C13" s="141"/>
      <c r="D13" s="141"/>
      <c r="E13" s="141"/>
      <c r="F13" s="141"/>
      <c r="G13" s="141"/>
      <c r="H13" s="141"/>
      <c r="I13" s="142"/>
      <c r="S13" s="1"/>
      <c r="T13" s="1"/>
      <c r="U13" s="1"/>
      <c r="V13" s="1"/>
      <c r="W13" s="1"/>
    </row>
    <row r="14" spans="1:23" s="2" customFormat="1" ht="79.5" thickTop="1">
      <c r="A14" s="119" t="s">
        <v>135</v>
      </c>
      <c r="B14" s="143" t="s">
        <v>1</v>
      </c>
      <c r="C14" s="143" t="s">
        <v>2</v>
      </c>
      <c r="D14" s="143" t="s">
        <v>3</v>
      </c>
      <c r="E14" s="136">
        <v>1</v>
      </c>
      <c r="F14" s="145" t="s">
        <v>18</v>
      </c>
      <c r="G14" s="116" t="s">
        <v>64</v>
      </c>
      <c r="H14" s="160" t="s">
        <v>55</v>
      </c>
      <c r="I14" s="143" t="s">
        <v>60</v>
      </c>
      <c r="S14" s="1"/>
      <c r="T14" s="1"/>
      <c r="U14" s="1"/>
      <c r="V14" s="1"/>
      <c r="W14" s="1"/>
    </row>
    <row r="15" spans="1:23" s="2" customFormat="1" ht="78.75">
      <c r="A15" s="120"/>
      <c r="B15" s="125"/>
      <c r="C15" s="125"/>
      <c r="D15" s="125"/>
      <c r="E15" s="134"/>
      <c r="F15" s="131"/>
      <c r="G15" s="117" t="s">
        <v>159</v>
      </c>
      <c r="H15" s="161"/>
      <c r="I15" s="125"/>
      <c r="S15" s="1"/>
      <c r="T15" s="1"/>
      <c r="U15" s="1"/>
      <c r="V15" s="1"/>
      <c r="W15" s="1"/>
    </row>
    <row r="16" spans="1:23" s="2" customFormat="1" ht="45">
      <c r="A16" s="120"/>
      <c r="B16" s="125"/>
      <c r="C16" s="125"/>
      <c r="D16" s="125"/>
      <c r="E16" s="134"/>
      <c r="F16" s="131"/>
      <c r="G16" s="186" t="s">
        <v>160</v>
      </c>
      <c r="H16" s="161"/>
      <c r="I16" s="125"/>
      <c r="S16" s="1"/>
      <c r="T16" s="1"/>
      <c r="U16" s="1"/>
      <c r="V16" s="1"/>
      <c r="W16" s="1"/>
    </row>
    <row r="17" spans="1:23" s="2" customFormat="1" ht="78.75">
      <c r="A17" s="120"/>
      <c r="B17" s="125"/>
      <c r="C17" s="125"/>
      <c r="D17" s="125"/>
      <c r="E17" s="134"/>
      <c r="F17" s="131"/>
      <c r="G17" s="186" t="s">
        <v>161</v>
      </c>
      <c r="H17" s="161"/>
      <c r="I17" s="125"/>
      <c r="S17" s="1"/>
      <c r="T17" s="1"/>
      <c r="U17" s="1"/>
      <c r="V17" s="1"/>
      <c r="W17" s="1"/>
    </row>
    <row r="18" spans="1:23" s="2" customFormat="1" ht="56.25">
      <c r="A18" s="120"/>
      <c r="B18" s="125"/>
      <c r="C18" s="125"/>
      <c r="D18" s="125"/>
      <c r="E18" s="134"/>
      <c r="F18" s="131"/>
      <c r="G18" s="186" t="s">
        <v>162</v>
      </c>
      <c r="H18" s="161"/>
      <c r="I18" s="125"/>
      <c r="S18" s="1"/>
      <c r="T18" s="1"/>
      <c r="U18" s="1"/>
      <c r="V18" s="1"/>
      <c r="W18" s="1"/>
    </row>
    <row r="19" spans="1:23" s="2" customFormat="1" ht="33.75">
      <c r="A19" s="120"/>
      <c r="B19" s="125"/>
      <c r="C19" s="125"/>
      <c r="D19" s="125"/>
      <c r="E19" s="134"/>
      <c r="F19" s="131"/>
      <c r="G19" s="186" t="s">
        <v>163</v>
      </c>
      <c r="H19" s="161"/>
      <c r="I19" s="125"/>
      <c r="S19" s="1"/>
      <c r="T19" s="1"/>
      <c r="U19" s="1"/>
      <c r="V19" s="1"/>
      <c r="W19" s="1"/>
    </row>
    <row r="20" spans="1:23" s="2" customFormat="1" ht="56.25">
      <c r="A20" s="120"/>
      <c r="B20" s="125"/>
      <c r="C20" s="125"/>
      <c r="D20" s="125"/>
      <c r="E20" s="134"/>
      <c r="F20" s="131"/>
      <c r="G20" s="117" t="s">
        <v>164</v>
      </c>
      <c r="H20" s="161"/>
      <c r="I20" s="125"/>
      <c r="S20" s="1"/>
      <c r="T20" s="1"/>
      <c r="U20" s="1"/>
      <c r="V20" s="1"/>
      <c r="W20" s="1"/>
    </row>
    <row r="21" spans="1:23" s="2" customFormat="1" ht="67.5">
      <c r="A21" s="120"/>
      <c r="B21" s="125"/>
      <c r="C21" s="125"/>
      <c r="D21" s="125"/>
      <c r="E21" s="134"/>
      <c r="F21" s="131"/>
      <c r="G21" s="117" t="s">
        <v>165</v>
      </c>
      <c r="H21" s="161"/>
      <c r="I21" s="125"/>
      <c r="S21" s="1"/>
      <c r="T21" s="1"/>
      <c r="U21" s="1"/>
      <c r="V21" s="1"/>
      <c r="W21" s="1"/>
    </row>
    <row r="22" spans="1:23" s="2" customFormat="1" ht="45.75" thickBot="1">
      <c r="A22" s="163"/>
      <c r="B22" s="126"/>
      <c r="C22" s="126"/>
      <c r="D22" s="126"/>
      <c r="E22" s="135"/>
      <c r="F22" s="132"/>
      <c r="G22" s="118" t="s">
        <v>62</v>
      </c>
      <c r="H22" s="162"/>
      <c r="I22" s="126"/>
      <c r="S22" s="1"/>
      <c r="T22" s="1"/>
      <c r="U22" s="1"/>
      <c r="V22" s="1"/>
      <c r="W22" s="1"/>
    </row>
    <row r="23" spans="1:9" s="2" customFormat="1" ht="12" thickTop="1">
      <c r="A23" s="146" t="s">
        <v>14</v>
      </c>
      <c r="B23" s="147"/>
      <c r="C23" s="147"/>
      <c r="D23" s="147"/>
      <c r="E23" s="147"/>
      <c r="F23" s="147"/>
      <c r="G23" s="147"/>
      <c r="H23" s="147"/>
      <c r="I23" s="148"/>
    </row>
    <row r="24" spans="1:9" s="2" customFormat="1" ht="12" thickBot="1">
      <c r="A24" s="149"/>
      <c r="B24" s="150"/>
      <c r="C24" s="150"/>
      <c r="D24" s="150"/>
      <c r="E24" s="150"/>
      <c r="F24" s="150"/>
      <c r="G24" s="150"/>
      <c r="H24" s="150"/>
      <c r="I24" s="151"/>
    </row>
    <row r="25" spans="1:9" s="2" customFormat="1" ht="12" thickTop="1">
      <c r="A25" s="154" t="s">
        <v>126</v>
      </c>
      <c r="B25" s="155"/>
      <c r="C25" s="155"/>
      <c r="D25" s="155"/>
      <c r="E25" s="155"/>
      <c r="F25" s="155"/>
      <c r="G25" s="155"/>
      <c r="H25" s="155"/>
      <c r="I25" s="156"/>
    </row>
    <row r="26" spans="1:9" s="2" customFormat="1" ht="12" thickBot="1">
      <c r="A26" s="157"/>
      <c r="B26" s="158"/>
      <c r="C26" s="158"/>
      <c r="D26" s="158"/>
      <c r="E26" s="158"/>
      <c r="F26" s="158"/>
      <c r="G26" s="158"/>
      <c r="H26" s="158"/>
      <c r="I26" s="159"/>
    </row>
    <row r="27" spans="1:9" s="2" customFormat="1" ht="12" thickTop="1">
      <c r="A27" s="137" t="s">
        <v>88</v>
      </c>
      <c r="B27" s="138"/>
      <c r="C27" s="138"/>
      <c r="D27" s="138"/>
      <c r="E27" s="138"/>
      <c r="F27" s="138"/>
      <c r="G27" s="138"/>
      <c r="H27" s="138"/>
      <c r="I27" s="139"/>
    </row>
    <row r="28" spans="1:9" s="2" customFormat="1" ht="12" thickBot="1">
      <c r="A28" s="140"/>
      <c r="B28" s="141"/>
      <c r="C28" s="141"/>
      <c r="D28" s="141"/>
      <c r="E28" s="141"/>
      <c r="F28" s="141"/>
      <c r="G28" s="141"/>
      <c r="H28" s="141"/>
      <c r="I28" s="142"/>
    </row>
    <row r="29" spans="1:9" s="2" customFormat="1" ht="90.75" thickTop="1">
      <c r="A29" s="119" t="s">
        <v>136</v>
      </c>
      <c r="B29" s="143" t="s">
        <v>1</v>
      </c>
      <c r="C29" s="143" t="s">
        <v>2</v>
      </c>
      <c r="D29" s="143" t="s">
        <v>5</v>
      </c>
      <c r="E29" s="136">
        <v>10</v>
      </c>
      <c r="F29" s="145" t="s">
        <v>96</v>
      </c>
      <c r="G29" s="37" t="s">
        <v>166</v>
      </c>
      <c r="H29" s="152" t="s">
        <v>56</v>
      </c>
      <c r="I29" s="143" t="s">
        <v>60</v>
      </c>
    </row>
    <row r="30" spans="1:9" s="2" customFormat="1" ht="33.75">
      <c r="A30" s="120"/>
      <c r="B30" s="125"/>
      <c r="C30" s="125"/>
      <c r="D30" s="125"/>
      <c r="E30" s="134"/>
      <c r="F30" s="131"/>
      <c r="G30" s="117" t="s">
        <v>167</v>
      </c>
      <c r="H30" s="153"/>
      <c r="I30" s="125"/>
    </row>
    <row r="31" spans="1:9" s="2" customFormat="1" ht="33.75">
      <c r="A31" s="120"/>
      <c r="B31" s="125"/>
      <c r="C31" s="125"/>
      <c r="D31" s="125"/>
      <c r="E31" s="134"/>
      <c r="F31" s="131"/>
      <c r="G31" s="186" t="s">
        <v>168</v>
      </c>
      <c r="H31" s="153"/>
      <c r="I31" s="125"/>
    </row>
    <row r="32" spans="1:9" s="2" customFormat="1" ht="33.75">
      <c r="A32" s="120"/>
      <c r="B32" s="125"/>
      <c r="C32" s="125"/>
      <c r="D32" s="125"/>
      <c r="E32" s="134"/>
      <c r="F32" s="131"/>
      <c r="G32" s="186" t="s">
        <v>169</v>
      </c>
      <c r="H32" s="153"/>
      <c r="I32" s="125"/>
    </row>
    <row r="33" spans="1:9" s="2" customFormat="1" ht="45">
      <c r="A33" s="120"/>
      <c r="B33" s="125"/>
      <c r="C33" s="125"/>
      <c r="D33" s="125"/>
      <c r="E33" s="134"/>
      <c r="F33" s="131"/>
      <c r="G33" s="117" t="s">
        <v>170</v>
      </c>
      <c r="H33" s="153"/>
      <c r="I33" s="125"/>
    </row>
    <row r="34" spans="1:9" s="2" customFormat="1" ht="33.75">
      <c r="A34" s="120"/>
      <c r="B34" s="125"/>
      <c r="C34" s="125"/>
      <c r="D34" s="125"/>
      <c r="E34" s="134"/>
      <c r="F34" s="131"/>
      <c r="G34" s="117" t="s">
        <v>171</v>
      </c>
      <c r="H34" s="153"/>
      <c r="I34" s="125"/>
    </row>
    <row r="35" spans="1:9" s="2" customFormat="1" ht="45">
      <c r="A35" s="120"/>
      <c r="B35" s="125"/>
      <c r="C35" s="125"/>
      <c r="D35" s="125"/>
      <c r="E35" s="134"/>
      <c r="F35" s="131"/>
      <c r="G35" s="117" t="s">
        <v>172</v>
      </c>
      <c r="H35" s="153"/>
      <c r="I35" s="125"/>
    </row>
    <row r="36" spans="1:9" s="2" customFormat="1" ht="33.75">
      <c r="A36" s="120"/>
      <c r="B36" s="125"/>
      <c r="C36" s="125"/>
      <c r="D36" s="125"/>
      <c r="E36" s="134"/>
      <c r="F36" s="131"/>
      <c r="G36" s="186" t="s">
        <v>173</v>
      </c>
      <c r="H36" s="153"/>
      <c r="I36" s="125"/>
    </row>
    <row r="37" spans="1:9" s="2" customFormat="1" ht="56.25">
      <c r="A37" s="120"/>
      <c r="B37" s="125"/>
      <c r="C37" s="125"/>
      <c r="D37" s="125"/>
      <c r="E37" s="134"/>
      <c r="F37" s="131"/>
      <c r="G37" s="186" t="s">
        <v>174</v>
      </c>
      <c r="H37" s="153"/>
      <c r="I37" s="125"/>
    </row>
    <row r="38" spans="1:9" s="2" customFormat="1" ht="33.75">
      <c r="A38" s="120"/>
      <c r="B38" s="125"/>
      <c r="C38" s="125"/>
      <c r="D38" s="125"/>
      <c r="E38" s="134"/>
      <c r="F38" s="131"/>
      <c r="G38" s="186" t="s">
        <v>175</v>
      </c>
      <c r="H38" s="153"/>
      <c r="I38" s="125"/>
    </row>
    <row r="39" spans="1:9" s="2" customFormat="1" ht="23.25" thickBot="1">
      <c r="A39" s="144"/>
      <c r="B39" s="125"/>
      <c r="C39" s="125"/>
      <c r="D39" s="125"/>
      <c r="E39" s="134"/>
      <c r="F39" s="131"/>
      <c r="G39" s="117" t="s">
        <v>124</v>
      </c>
      <c r="H39" s="153"/>
      <c r="I39" s="125"/>
    </row>
    <row r="40" spans="1:9" s="2" customFormat="1" ht="12" thickTop="1">
      <c r="A40" s="146" t="s">
        <v>15</v>
      </c>
      <c r="B40" s="147"/>
      <c r="C40" s="147"/>
      <c r="D40" s="147"/>
      <c r="E40" s="147"/>
      <c r="F40" s="147"/>
      <c r="G40" s="147"/>
      <c r="H40" s="147"/>
      <c r="I40" s="148"/>
    </row>
    <row r="41" spans="1:9" s="2" customFormat="1" ht="12" thickBot="1">
      <c r="A41" s="149"/>
      <c r="B41" s="150"/>
      <c r="C41" s="150"/>
      <c r="D41" s="150"/>
      <c r="E41" s="150"/>
      <c r="F41" s="150"/>
      <c r="G41" s="150"/>
      <c r="H41" s="150"/>
      <c r="I41" s="151"/>
    </row>
    <row r="42" spans="1:9" s="2" customFormat="1" ht="12" thickTop="1">
      <c r="A42" s="154" t="s">
        <v>19</v>
      </c>
      <c r="B42" s="155"/>
      <c r="C42" s="155"/>
      <c r="D42" s="155"/>
      <c r="E42" s="155"/>
      <c r="F42" s="155"/>
      <c r="G42" s="155"/>
      <c r="H42" s="155"/>
      <c r="I42" s="156"/>
    </row>
    <row r="43" spans="1:9" s="2" customFormat="1" ht="12" thickBot="1">
      <c r="A43" s="157"/>
      <c r="B43" s="158"/>
      <c r="C43" s="158"/>
      <c r="D43" s="158"/>
      <c r="E43" s="158"/>
      <c r="F43" s="158"/>
      <c r="G43" s="158"/>
      <c r="H43" s="158"/>
      <c r="I43" s="159"/>
    </row>
    <row r="44" spans="1:9" s="2" customFormat="1" ht="12" thickTop="1">
      <c r="A44" s="137" t="s">
        <v>89</v>
      </c>
      <c r="B44" s="138"/>
      <c r="C44" s="138"/>
      <c r="D44" s="138"/>
      <c r="E44" s="138"/>
      <c r="F44" s="138"/>
      <c r="G44" s="138"/>
      <c r="H44" s="138"/>
      <c r="I44" s="139"/>
    </row>
    <row r="45" spans="1:9" s="2" customFormat="1" ht="12" thickBot="1">
      <c r="A45" s="140"/>
      <c r="B45" s="141"/>
      <c r="C45" s="141"/>
      <c r="D45" s="141"/>
      <c r="E45" s="141"/>
      <c r="F45" s="141"/>
      <c r="G45" s="141"/>
      <c r="H45" s="141"/>
      <c r="I45" s="142"/>
    </row>
    <row r="46" spans="1:9" s="2" customFormat="1" ht="57" thickTop="1">
      <c r="A46" s="121" t="s">
        <v>137</v>
      </c>
      <c r="B46" s="124" t="s">
        <v>1</v>
      </c>
      <c r="C46" s="124" t="s">
        <v>2</v>
      </c>
      <c r="D46" s="124" t="s">
        <v>5</v>
      </c>
      <c r="E46" s="133">
        <v>13</v>
      </c>
      <c r="F46" s="130" t="s">
        <v>21</v>
      </c>
      <c r="G46" s="37" t="s">
        <v>63</v>
      </c>
      <c r="H46" s="127" t="s">
        <v>94</v>
      </c>
      <c r="I46" s="124" t="s">
        <v>60</v>
      </c>
    </row>
    <row r="47" spans="1:9" s="2" customFormat="1" ht="101.25">
      <c r="A47" s="122"/>
      <c r="B47" s="125"/>
      <c r="C47" s="125"/>
      <c r="D47" s="125"/>
      <c r="E47" s="134"/>
      <c r="F47" s="131"/>
      <c r="G47" s="117" t="s">
        <v>176</v>
      </c>
      <c r="H47" s="128"/>
      <c r="I47" s="125"/>
    </row>
    <row r="48" spans="1:9" s="2" customFormat="1" ht="33.75">
      <c r="A48" s="122"/>
      <c r="B48" s="125"/>
      <c r="C48" s="125"/>
      <c r="D48" s="125"/>
      <c r="E48" s="134"/>
      <c r="F48" s="131"/>
      <c r="G48" s="117" t="s">
        <v>108</v>
      </c>
      <c r="H48" s="128"/>
      <c r="I48" s="125"/>
    </row>
    <row r="49" spans="1:9" s="2" customFormat="1" ht="56.25">
      <c r="A49" s="122"/>
      <c r="B49" s="125"/>
      <c r="C49" s="125"/>
      <c r="D49" s="125"/>
      <c r="E49" s="134"/>
      <c r="F49" s="131"/>
      <c r="G49" s="186" t="s">
        <v>177</v>
      </c>
      <c r="H49" s="128"/>
      <c r="I49" s="125"/>
    </row>
    <row r="50" spans="1:9" s="2" customFormat="1" ht="33.75">
      <c r="A50" s="122"/>
      <c r="B50" s="125"/>
      <c r="C50" s="125"/>
      <c r="D50" s="125"/>
      <c r="E50" s="134"/>
      <c r="F50" s="131"/>
      <c r="G50" s="117" t="s">
        <v>178</v>
      </c>
      <c r="H50" s="128"/>
      <c r="I50" s="125"/>
    </row>
    <row r="51" spans="1:9" s="2" customFormat="1" ht="56.25">
      <c r="A51" s="122"/>
      <c r="B51" s="125"/>
      <c r="C51" s="125"/>
      <c r="D51" s="125"/>
      <c r="E51" s="134"/>
      <c r="F51" s="131"/>
      <c r="G51" s="117" t="s">
        <v>179</v>
      </c>
      <c r="H51" s="128"/>
      <c r="I51" s="125"/>
    </row>
    <row r="52" spans="1:9" s="2" customFormat="1" ht="78.75">
      <c r="A52" s="122"/>
      <c r="B52" s="125"/>
      <c r="C52" s="125"/>
      <c r="D52" s="125"/>
      <c r="E52" s="134"/>
      <c r="F52" s="131"/>
      <c r="G52" s="186" t="s">
        <v>180</v>
      </c>
      <c r="H52" s="128"/>
      <c r="I52" s="125"/>
    </row>
    <row r="53" spans="1:9" s="2" customFormat="1" ht="56.25">
      <c r="A53" s="122"/>
      <c r="B53" s="125"/>
      <c r="C53" s="125"/>
      <c r="D53" s="125"/>
      <c r="E53" s="134"/>
      <c r="F53" s="131"/>
      <c r="G53" s="186" t="s">
        <v>181</v>
      </c>
      <c r="H53" s="128"/>
      <c r="I53" s="125"/>
    </row>
    <row r="54" spans="1:9" s="2" customFormat="1" ht="22.5">
      <c r="A54" s="122"/>
      <c r="B54" s="125"/>
      <c r="C54" s="125"/>
      <c r="D54" s="125"/>
      <c r="E54" s="134"/>
      <c r="F54" s="131"/>
      <c r="G54" s="186" t="s">
        <v>182</v>
      </c>
      <c r="H54" s="128"/>
      <c r="I54" s="125"/>
    </row>
    <row r="55" spans="1:9" s="2" customFormat="1" ht="34.5" thickBot="1">
      <c r="A55" s="122"/>
      <c r="B55" s="125"/>
      <c r="C55" s="125"/>
      <c r="D55" s="125"/>
      <c r="E55" s="135"/>
      <c r="F55" s="132"/>
      <c r="G55" s="118" t="s">
        <v>107</v>
      </c>
      <c r="H55" s="129"/>
      <c r="I55" s="126"/>
    </row>
    <row r="56" spans="1:9" s="2" customFormat="1" ht="12" thickTop="1">
      <c r="A56" s="154" t="s">
        <v>20</v>
      </c>
      <c r="B56" s="155"/>
      <c r="C56" s="155"/>
      <c r="D56" s="155"/>
      <c r="E56" s="155"/>
      <c r="F56" s="155"/>
      <c r="G56" s="155"/>
      <c r="H56" s="155"/>
      <c r="I56" s="156"/>
    </row>
    <row r="57" spans="1:9" s="2" customFormat="1" ht="12" thickBot="1">
      <c r="A57" s="157"/>
      <c r="B57" s="158"/>
      <c r="C57" s="158"/>
      <c r="D57" s="158"/>
      <c r="E57" s="158"/>
      <c r="F57" s="158"/>
      <c r="G57" s="158"/>
      <c r="H57" s="158"/>
      <c r="I57" s="159"/>
    </row>
    <row r="58" spans="1:9" s="2" customFormat="1" ht="12" thickTop="1">
      <c r="A58" s="137" t="s">
        <v>86</v>
      </c>
      <c r="B58" s="138"/>
      <c r="C58" s="138"/>
      <c r="D58" s="138"/>
      <c r="E58" s="138"/>
      <c r="F58" s="138"/>
      <c r="G58" s="138"/>
      <c r="H58" s="138"/>
      <c r="I58" s="139"/>
    </row>
    <row r="59" spans="1:9" s="2" customFormat="1" ht="12" thickBot="1">
      <c r="A59" s="140"/>
      <c r="B59" s="141"/>
      <c r="C59" s="141"/>
      <c r="D59" s="141"/>
      <c r="E59" s="141"/>
      <c r="F59" s="141"/>
      <c r="G59" s="141"/>
      <c r="H59" s="141"/>
      <c r="I59" s="142"/>
    </row>
    <row r="60" spans="1:9" s="2" customFormat="1" ht="34.5" thickTop="1">
      <c r="A60" s="121" t="s">
        <v>138</v>
      </c>
      <c r="B60" s="124" t="s">
        <v>4</v>
      </c>
      <c r="C60" s="124" t="s">
        <v>2</v>
      </c>
      <c r="D60" s="124" t="s">
        <v>3</v>
      </c>
      <c r="E60" s="133">
        <v>23</v>
      </c>
      <c r="F60" s="130" t="s">
        <v>109</v>
      </c>
      <c r="G60" s="37" t="s">
        <v>129</v>
      </c>
      <c r="H60" s="127" t="s">
        <v>94</v>
      </c>
      <c r="I60" s="124" t="s">
        <v>60</v>
      </c>
    </row>
    <row r="61" spans="1:9" s="2" customFormat="1" ht="67.5">
      <c r="A61" s="122"/>
      <c r="B61" s="125"/>
      <c r="C61" s="125"/>
      <c r="D61" s="125"/>
      <c r="E61" s="134"/>
      <c r="F61" s="131"/>
      <c r="G61" s="117" t="s">
        <v>183</v>
      </c>
      <c r="H61" s="128"/>
      <c r="I61" s="125"/>
    </row>
    <row r="62" spans="1:9" s="2" customFormat="1" ht="45">
      <c r="A62" s="122"/>
      <c r="B62" s="125"/>
      <c r="C62" s="125"/>
      <c r="D62" s="125"/>
      <c r="E62" s="134"/>
      <c r="F62" s="131"/>
      <c r="G62" s="186" t="s">
        <v>184</v>
      </c>
      <c r="H62" s="128"/>
      <c r="I62" s="125"/>
    </row>
    <row r="63" spans="1:9" s="2" customFormat="1" ht="33.75">
      <c r="A63" s="122"/>
      <c r="B63" s="125"/>
      <c r="C63" s="125"/>
      <c r="D63" s="125"/>
      <c r="E63" s="134"/>
      <c r="F63" s="131"/>
      <c r="G63" s="117" t="s">
        <v>185</v>
      </c>
      <c r="H63" s="128"/>
      <c r="I63" s="125"/>
    </row>
    <row r="64" spans="1:9" s="2" customFormat="1" ht="45">
      <c r="A64" s="122"/>
      <c r="B64" s="125"/>
      <c r="C64" s="125"/>
      <c r="D64" s="125"/>
      <c r="E64" s="134"/>
      <c r="F64" s="131"/>
      <c r="G64" s="117" t="s">
        <v>186</v>
      </c>
      <c r="H64" s="128"/>
      <c r="I64" s="125"/>
    </row>
    <row r="65" spans="1:9" s="2" customFormat="1" ht="56.25">
      <c r="A65" s="122"/>
      <c r="B65" s="125"/>
      <c r="C65" s="125"/>
      <c r="D65" s="125"/>
      <c r="E65" s="134"/>
      <c r="F65" s="131"/>
      <c r="G65" s="186" t="s">
        <v>187</v>
      </c>
      <c r="H65" s="128"/>
      <c r="I65" s="125"/>
    </row>
    <row r="66" spans="1:9" s="2" customFormat="1" ht="56.25">
      <c r="A66" s="122"/>
      <c r="B66" s="125"/>
      <c r="C66" s="125"/>
      <c r="D66" s="125"/>
      <c r="E66" s="134"/>
      <c r="F66" s="131"/>
      <c r="G66" s="186" t="s">
        <v>188</v>
      </c>
      <c r="H66" s="128"/>
      <c r="I66" s="125"/>
    </row>
    <row r="67" spans="1:9" s="2" customFormat="1" ht="33.75">
      <c r="A67" s="122"/>
      <c r="B67" s="125"/>
      <c r="C67" s="125"/>
      <c r="D67" s="125"/>
      <c r="E67" s="134"/>
      <c r="F67" s="131"/>
      <c r="G67" s="186" t="s">
        <v>189</v>
      </c>
      <c r="H67" s="128"/>
      <c r="I67" s="125"/>
    </row>
    <row r="68" spans="1:9" s="2" customFormat="1" ht="22.5">
      <c r="A68" s="122"/>
      <c r="B68" s="125"/>
      <c r="C68" s="125"/>
      <c r="D68" s="125"/>
      <c r="E68" s="134"/>
      <c r="F68" s="131"/>
      <c r="G68" s="186" t="s">
        <v>134</v>
      </c>
      <c r="H68" s="128"/>
      <c r="I68" s="125"/>
    </row>
    <row r="69" spans="1:9" s="2" customFormat="1" ht="68.25" thickBot="1">
      <c r="A69" s="122"/>
      <c r="B69" s="125"/>
      <c r="C69" s="125"/>
      <c r="D69" s="125"/>
      <c r="E69" s="134"/>
      <c r="F69" s="131"/>
      <c r="G69" s="186" t="s">
        <v>141</v>
      </c>
      <c r="H69" s="128"/>
      <c r="I69" s="125"/>
    </row>
    <row r="70" spans="1:9" s="2" customFormat="1" ht="12" thickTop="1">
      <c r="A70" s="146" t="s">
        <v>16</v>
      </c>
      <c r="B70" s="147"/>
      <c r="C70" s="147"/>
      <c r="D70" s="147"/>
      <c r="E70" s="147"/>
      <c r="F70" s="147"/>
      <c r="G70" s="147"/>
      <c r="H70" s="147"/>
      <c r="I70" s="148"/>
    </row>
    <row r="71" spans="1:9" s="2" customFormat="1" ht="12" thickBot="1">
      <c r="A71" s="149"/>
      <c r="B71" s="150"/>
      <c r="C71" s="150"/>
      <c r="D71" s="150"/>
      <c r="E71" s="150"/>
      <c r="F71" s="150"/>
      <c r="G71" s="150"/>
      <c r="H71" s="150"/>
      <c r="I71" s="151"/>
    </row>
    <row r="72" spans="1:9" s="2" customFormat="1" ht="12" thickTop="1">
      <c r="A72" s="154" t="s">
        <v>17</v>
      </c>
      <c r="B72" s="155"/>
      <c r="C72" s="155"/>
      <c r="D72" s="155"/>
      <c r="E72" s="155"/>
      <c r="F72" s="155"/>
      <c r="G72" s="155"/>
      <c r="H72" s="155"/>
      <c r="I72" s="156"/>
    </row>
    <row r="73" spans="1:9" s="2" customFormat="1" ht="12" thickBot="1">
      <c r="A73" s="157"/>
      <c r="B73" s="158"/>
      <c r="C73" s="158"/>
      <c r="D73" s="158"/>
      <c r="E73" s="158"/>
      <c r="F73" s="158"/>
      <c r="G73" s="158"/>
      <c r="H73" s="158"/>
      <c r="I73" s="159"/>
    </row>
    <row r="74" spans="1:9" s="2" customFormat="1" ht="12" thickTop="1">
      <c r="A74" s="137" t="s">
        <v>87</v>
      </c>
      <c r="B74" s="138"/>
      <c r="C74" s="138"/>
      <c r="D74" s="138"/>
      <c r="E74" s="138"/>
      <c r="F74" s="138"/>
      <c r="G74" s="138"/>
      <c r="H74" s="138"/>
      <c r="I74" s="139"/>
    </row>
    <row r="75" spans="1:9" s="2" customFormat="1" ht="12" thickBot="1">
      <c r="A75" s="140"/>
      <c r="B75" s="141"/>
      <c r="C75" s="141"/>
      <c r="D75" s="141"/>
      <c r="E75" s="141"/>
      <c r="F75" s="141"/>
      <c r="G75" s="141"/>
      <c r="H75" s="141"/>
      <c r="I75" s="142"/>
    </row>
    <row r="76" spans="1:9" s="2" customFormat="1" ht="34.5" customHeight="1" thickTop="1">
      <c r="A76" s="119" t="s">
        <v>139</v>
      </c>
      <c r="B76" s="143" t="s">
        <v>1</v>
      </c>
      <c r="C76" s="143" t="s">
        <v>6</v>
      </c>
      <c r="D76" s="143" t="s">
        <v>7</v>
      </c>
      <c r="E76" s="136">
        <v>35</v>
      </c>
      <c r="F76" s="145" t="s">
        <v>110</v>
      </c>
      <c r="G76" s="116" t="s">
        <v>91</v>
      </c>
      <c r="H76" s="152" t="s">
        <v>57</v>
      </c>
      <c r="I76" s="143" t="s">
        <v>60</v>
      </c>
    </row>
    <row r="77" spans="1:9" s="2" customFormat="1" ht="45">
      <c r="A77" s="120"/>
      <c r="B77" s="125"/>
      <c r="C77" s="125"/>
      <c r="D77" s="125"/>
      <c r="E77" s="134"/>
      <c r="F77" s="131"/>
      <c r="G77" s="117" t="s">
        <v>190</v>
      </c>
      <c r="H77" s="153"/>
      <c r="I77" s="125"/>
    </row>
    <row r="78" spans="1:9" s="2" customFormat="1" ht="33.75">
      <c r="A78" s="120"/>
      <c r="B78" s="125"/>
      <c r="C78" s="125"/>
      <c r="D78" s="125"/>
      <c r="E78" s="134"/>
      <c r="F78" s="131"/>
      <c r="G78" s="117" t="s">
        <v>133</v>
      </c>
      <c r="H78" s="153"/>
      <c r="I78" s="125"/>
    </row>
    <row r="79" spans="1:9" s="2" customFormat="1" ht="56.25">
      <c r="A79" s="120"/>
      <c r="B79" s="125"/>
      <c r="C79" s="125"/>
      <c r="D79" s="125"/>
      <c r="E79" s="134"/>
      <c r="F79" s="131"/>
      <c r="G79" s="186" t="s">
        <v>191</v>
      </c>
      <c r="H79" s="153"/>
      <c r="I79" s="125"/>
    </row>
    <row r="80" spans="1:9" s="2" customFormat="1" ht="45">
      <c r="A80" s="120"/>
      <c r="B80" s="125"/>
      <c r="C80" s="125"/>
      <c r="D80" s="125"/>
      <c r="E80" s="134"/>
      <c r="F80" s="131"/>
      <c r="G80" s="187" t="s">
        <v>192</v>
      </c>
      <c r="H80" s="153"/>
      <c r="I80" s="125"/>
    </row>
    <row r="81" spans="1:9" s="2" customFormat="1" ht="56.25">
      <c r="A81" s="120"/>
      <c r="B81" s="125"/>
      <c r="C81" s="125"/>
      <c r="D81" s="125"/>
      <c r="E81" s="134"/>
      <c r="F81" s="131"/>
      <c r="G81" s="187" t="s">
        <v>193</v>
      </c>
      <c r="H81" s="153"/>
      <c r="I81" s="125"/>
    </row>
    <row r="82" spans="1:9" s="2" customFormat="1" ht="33.75">
      <c r="A82" s="120"/>
      <c r="B82" s="125"/>
      <c r="C82" s="125"/>
      <c r="D82" s="125"/>
      <c r="E82" s="134"/>
      <c r="F82" s="131"/>
      <c r="G82" s="186" t="s">
        <v>194</v>
      </c>
      <c r="H82" s="153"/>
      <c r="I82" s="125"/>
    </row>
    <row r="83" spans="1:9" s="2" customFormat="1" ht="11.25">
      <c r="A83" s="120"/>
      <c r="B83" s="125"/>
      <c r="C83" s="125"/>
      <c r="D83" s="125"/>
      <c r="E83" s="134"/>
      <c r="F83" s="131"/>
      <c r="G83" s="188" t="s">
        <v>58</v>
      </c>
      <c r="H83" s="153"/>
      <c r="I83" s="125"/>
    </row>
    <row r="84" spans="1:9" s="2" customFormat="1" ht="11.25">
      <c r="A84" s="163"/>
      <c r="B84" s="126"/>
      <c r="C84" s="126"/>
      <c r="D84" s="126"/>
      <c r="E84" s="135"/>
      <c r="F84" s="132"/>
      <c r="G84" s="186"/>
      <c r="H84" s="189"/>
      <c r="I84" s="126"/>
    </row>
    <row r="85" spans="1:9" s="2" customFormat="1" ht="78.75">
      <c r="A85" s="121" t="s">
        <v>140</v>
      </c>
      <c r="B85" s="124" t="s">
        <v>1</v>
      </c>
      <c r="C85" s="124" t="s">
        <v>6</v>
      </c>
      <c r="D85" s="124" t="s">
        <v>5</v>
      </c>
      <c r="E85" s="133">
        <v>37</v>
      </c>
      <c r="F85" s="130" t="s">
        <v>146</v>
      </c>
      <c r="G85" s="37" t="s">
        <v>92</v>
      </c>
      <c r="H85" s="127" t="s">
        <v>94</v>
      </c>
      <c r="I85" s="124" t="s">
        <v>60</v>
      </c>
    </row>
    <row r="86" spans="1:9" s="2" customFormat="1" ht="45">
      <c r="A86" s="122"/>
      <c r="B86" s="125"/>
      <c r="C86" s="125"/>
      <c r="D86" s="125"/>
      <c r="E86" s="134"/>
      <c r="F86" s="131"/>
      <c r="G86" s="186" t="s">
        <v>195</v>
      </c>
      <c r="H86" s="128"/>
      <c r="I86" s="125"/>
    </row>
    <row r="87" spans="1:9" s="2" customFormat="1" ht="11.25">
      <c r="A87" s="122"/>
      <c r="B87" s="125"/>
      <c r="C87" s="125"/>
      <c r="D87" s="125"/>
      <c r="E87" s="134"/>
      <c r="F87" s="131"/>
      <c r="G87" s="186" t="s">
        <v>148</v>
      </c>
      <c r="H87" s="128"/>
      <c r="I87" s="125"/>
    </row>
    <row r="88" spans="1:9" s="2" customFormat="1" ht="45">
      <c r="A88" s="122"/>
      <c r="B88" s="125"/>
      <c r="C88" s="125"/>
      <c r="D88" s="125"/>
      <c r="E88" s="134"/>
      <c r="F88" s="131"/>
      <c r="G88" s="186" t="s">
        <v>132</v>
      </c>
      <c r="H88" s="128"/>
      <c r="I88" s="125"/>
    </row>
    <row r="89" spans="1:9" s="2" customFormat="1" ht="45">
      <c r="A89" s="122"/>
      <c r="B89" s="125"/>
      <c r="C89" s="125"/>
      <c r="D89" s="125"/>
      <c r="E89" s="134"/>
      <c r="F89" s="131"/>
      <c r="G89" s="186" t="s">
        <v>147</v>
      </c>
      <c r="H89" s="128"/>
      <c r="I89" s="125"/>
    </row>
    <row r="90" spans="1:9" s="2" customFormat="1" ht="33.75">
      <c r="A90" s="122"/>
      <c r="B90" s="125"/>
      <c r="C90" s="125"/>
      <c r="D90" s="125"/>
      <c r="E90" s="134"/>
      <c r="F90" s="131"/>
      <c r="G90" s="186" t="s">
        <v>130</v>
      </c>
      <c r="H90" s="128"/>
      <c r="I90" s="125"/>
    </row>
    <row r="91" spans="1:9" s="2" customFormat="1" ht="33.75">
      <c r="A91" s="122"/>
      <c r="B91" s="125"/>
      <c r="C91" s="125"/>
      <c r="D91" s="125"/>
      <c r="E91" s="134"/>
      <c r="F91" s="131"/>
      <c r="G91" s="186" t="s">
        <v>131</v>
      </c>
      <c r="H91" s="128"/>
      <c r="I91" s="125"/>
    </row>
    <row r="92" spans="1:9" s="2" customFormat="1" ht="56.25">
      <c r="A92" s="122"/>
      <c r="B92" s="125"/>
      <c r="C92" s="125"/>
      <c r="D92" s="125"/>
      <c r="E92" s="134"/>
      <c r="F92" s="131"/>
      <c r="G92" s="186" t="s">
        <v>84</v>
      </c>
      <c r="H92" s="128"/>
      <c r="I92" s="125"/>
    </row>
    <row r="93" spans="1:9" s="2" customFormat="1" ht="33.75">
      <c r="A93" s="123"/>
      <c r="B93" s="126"/>
      <c r="C93" s="126"/>
      <c r="D93" s="126"/>
      <c r="E93" s="135"/>
      <c r="F93" s="132"/>
      <c r="G93" s="118" t="s">
        <v>85</v>
      </c>
      <c r="H93" s="129"/>
      <c r="I93" s="126"/>
    </row>
    <row r="94" ht="11.25"/>
    <row r="95" ht="15">
      <c r="A95" s="190" t="s">
        <v>196</v>
      </c>
    </row>
    <row r="96" ht="11.25"/>
    <row r="97" ht="11.25"/>
    <row r="98" ht="11.25"/>
    <row r="99" ht="11.25"/>
    <row r="100" ht="11.25"/>
    <row r="101" ht="11.25"/>
    <row r="102" ht="11.25"/>
    <row r="103" ht="11.25"/>
    <row r="104" ht="11.25"/>
    <row r="105" ht="11.25"/>
  </sheetData>
  <sheetProtection selectLockedCells="1" selectUnlockedCells="1"/>
  <mergeCells count="62">
    <mergeCell ref="D60:D69"/>
    <mergeCell ref="C60:C69"/>
    <mergeCell ref="I46:I55"/>
    <mergeCell ref="F46:F55"/>
    <mergeCell ref="A44:I45"/>
    <mergeCell ref="F60:F69"/>
    <mergeCell ref="E60:E69"/>
    <mergeCell ref="A60:A69"/>
    <mergeCell ref="B46:B55"/>
    <mergeCell ref="H46:H55"/>
    <mergeCell ref="A25:I26"/>
    <mergeCell ref="D46:D55"/>
    <mergeCell ref="A46:A55"/>
    <mergeCell ref="E46:E55"/>
    <mergeCell ref="B60:B69"/>
    <mergeCell ref="B14:B22"/>
    <mergeCell ref="A14:A22"/>
    <mergeCell ref="I14:I22"/>
    <mergeCell ref="F14:F22"/>
    <mergeCell ref="E14:E22"/>
    <mergeCell ref="H14:H22"/>
    <mergeCell ref="D14:D22"/>
    <mergeCell ref="C29:C39"/>
    <mergeCell ref="A70:I71"/>
    <mergeCell ref="A27:I28"/>
    <mergeCell ref="A74:I75"/>
    <mergeCell ref="A56:I57"/>
    <mergeCell ref="C46:C55"/>
    <mergeCell ref="A8:I9"/>
    <mergeCell ref="A10:I11"/>
    <mergeCell ref="A12:I13"/>
    <mergeCell ref="A23:I24"/>
    <mergeCell ref="A72:I73"/>
    <mergeCell ref="C14:C22"/>
    <mergeCell ref="A42:I43"/>
    <mergeCell ref="I29:I39"/>
    <mergeCell ref="H29:H39"/>
    <mergeCell ref="D29:D39"/>
    <mergeCell ref="I60:I69"/>
    <mergeCell ref="H60:H69"/>
    <mergeCell ref="D85:D93"/>
    <mergeCell ref="C85:C93"/>
    <mergeCell ref="B85:B93"/>
    <mergeCell ref="B76:B84"/>
    <mergeCell ref="I76:I84"/>
    <mergeCell ref="H76:H84"/>
    <mergeCell ref="F76:F84"/>
    <mergeCell ref="E76:E84"/>
    <mergeCell ref="E29:E39"/>
    <mergeCell ref="A58:I59"/>
    <mergeCell ref="B29:B39"/>
    <mergeCell ref="A29:A39"/>
    <mergeCell ref="F29:F39"/>
    <mergeCell ref="A40:I41"/>
    <mergeCell ref="A76:A84"/>
    <mergeCell ref="A85:A93"/>
    <mergeCell ref="I85:I93"/>
    <mergeCell ref="H85:H93"/>
    <mergeCell ref="F85:F93"/>
    <mergeCell ref="E85:E93"/>
    <mergeCell ref="D76:D84"/>
    <mergeCell ref="C76:C84"/>
  </mergeCells>
  <conditionalFormatting sqref="H94:H65536 I7">
    <cfRule type="cellIs" priority="57" dxfId="25" operator="equal" stopIfTrue="1">
      <formula>"OK"</formula>
    </cfRule>
  </conditionalFormatting>
  <conditionalFormatting sqref="I94:I65536 I85 I6:I46 I56:I76">
    <cfRule type="cellIs" priority="54" dxfId="26" operator="equal" stopIfTrue="1">
      <formula>"Effective"</formula>
    </cfRule>
  </conditionalFormatting>
  <conditionalFormatting sqref="I94:I65536 I85 I6:I46 I56:I76">
    <cfRule type="cellIs" priority="52" dxfId="27" operator="equal" stopIfTrue="1">
      <formula>"Ineffective"</formula>
    </cfRule>
    <cfRule type="cellIs" priority="53" dxfId="26" operator="equal" stopIfTrue="1">
      <formula>"Effective"</formula>
    </cfRule>
  </conditionalFormatting>
  <conditionalFormatting sqref="I85:I129 I6:I76">
    <cfRule type="containsText" priority="15" dxfId="28" operator="containsText" stopIfTrue="1" text="TBD">
      <formula>NOT(ISERROR(SEARCH("TBD",I6)))</formula>
    </cfRule>
  </conditionalFormatting>
  <hyperlinks>
    <hyperlink ref="H14:H22" location="'1'!A1" display="Tab 1"/>
    <hyperlink ref="H29:H39" location="'6'!A1" display="Tab 6"/>
    <hyperlink ref="A95" r:id="rId1" display="Refer to https://soxmadeeasy.com for more information"/>
  </hyperlinks>
  <printOptions/>
  <pageMargins left="0.5" right="0.25" top="0.6" bottom="0.5" header="0.25" footer="0.25"/>
  <pageSetup horizontalDpi="600" verticalDpi="600" orientation="landscape" paperSize="5" scale="90" r:id="rId3"/>
  <headerFooter>
    <oddHeader>&amp;C&amp;"Arial,Bold"&amp;8&amp;K000099Payroll and Personnel Audit
&amp;"Arial,Regular"&amp;A</oddHeader>
    <oddFooter>&amp;L&amp;"Arial,Regular"&amp;8&amp;K00-048Copyright © SOXMadeEasy.com. May not be reproduced or distributed.&amp;R&amp;"Arial,Regular"&amp;8Page &amp;P of &amp;N</oddFooter>
  </headerFooter>
  <drawing r:id="rId2"/>
</worksheet>
</file>

<file path=xl/worksheets/sheet2.xml><?xml version="1.0" encoding="utf-8"?>
<worksheet xmlns="http://schemas.openxmlformats.org/spreadsheetml/2006/main" xmlns:r="http://schemas.openxmlformats.org/officeDocument/2006/relationships">
  <sheetPr>
    <tabColor rgb="FFB7ECFF"/>
  </sheetPr>
  <dimension ref="A1:Z21"/>
  <sheetViews>
    <sheetView showGridLines="0" zoomScalePageLayoutView="0" workbookViewId="0" topLeftCell="A1">
      <pane ySplit="9" topLeftCell="A10" activePane="bottomLeft" state="frozen"/>
      <selection pane="topLeft" activeCell="A8" sqref="A8:I9"/>
      <selection pane="bottomLeft" activeCell="A4" sqref="A4:I9"/>
    </sheetView>
  </sheetViews>
  <sheetFormatPr defaultColWidth="9.140625" defaultRowHeight="15"/>
  <cols>
    <col min="1" max="1" width="11.421875" style="11" customWidth="1"/>
    <col min="2" max="2" width="9.28125" style="11" customWidth="1"/>
    <col min="3" max="3" width="15.00390625" style="13" customWidth="1"/>
    <col min="4" max="4" width="12.00390625" style="13" customWidth="1"/>
    <col min="5" max="5" width="8.7109375" style="13" customWidth="1"/>
    <col min="6" max="6" width="9.28125" style="13" customWidth="1"/>
    <col min="7" max="7" width="10.57421875" style="13" customWidth="1"/>
    <col min="8" max="8" width="11.00390625" style="13" customWidth="1"/>
    <col min="9" max="9" width="8.140625" style="33" customWidth="1"/>
    <col min="10" max="10" width="9.421875" style="33" customWidth="1"/>
    <col min="11" max="11" width="22.8515625" style="11" customWidth="1"/>
    <col min="12" max="13" width="9.28125" style="11" customWidth="1"/>
    <col min="14" max="14" width="7.7109375" style="11" customWidth="1"/>
    <col min="15" max="15" width="16.8515625" style="11" customWidth="1"/>
    <col min="16" max="26" width="9.140625" style="11" customWidth="1"/>
    <col min="27" max="16384" width="9.140625" style="15" customWidth="1"/>
  </cols>
  <sheetData>
    <row r="1" spans="1:26" s="8" customFormat="1" ht="12.75">
      <c r="A1" s="5" t="s">
        <v>22</v>
      </c>
      <c r="B1" s="10"/>
      <c r="C1" s="34"/>
      <c r="D1" s="34"/>
      <c r="E1" s="34"/>
      <c r="F1" s="34"/>
      <c r="K1" s="43"/>
      <c r="L1" s="43"/>
      <c r="M1" s="43"/>
      <c r="N1" s="43"/>
      <c r="O1" s="43"/>
      <c r="P1" s="10"/>
      <c r="Q1" s="10"/>
      <c r="R1" s="10"/>
      <c r="S1" s="10"/>
      <c r="T1" s="10"/>
      <c r="U1" s="10"/>
      <c r="V1" s="10"/>
      <c r="W1" s="10"/>
      <c r="X1" s="10"/>
      <c r="Y1" s="10"/>
      <c r="Z1" s="10"/>
    </row>
    <row r="2" spans="1:26" s="8" customFormat="1" ht="12.75">
      <c r="A2" s="5" t="s">
        <v>23</v>
      </c>
      <c r="B2" s="10" t="s">
        <v>95</v>
      </c>
      <c r="C2" s="34"/>
      <c r="D2" s="34"/>
      <c r="E2" s="34"/>
      <c r="F2" s="34"/>
      <c r="K2" s="43"/>
      <c r="L2" s="43"/>
      <c r="M2" s="43"/>
      <c r="N2" s="43"/>
      <c r="O2" s="43"/>
      <c r="P2" s="10"/>
      <c r="Q2" s="10"/>
      <c r="R2" s="10"/>
      <c r="S2" s="10"/>
      <c r="T2" s="10"/>
      <c r="U2" s="10"/>
      <c r="V2" s="10"/>
      <c r="W2" s="10"/>
      <c r="X2" s="10"/>
      <c r="Y2" s="10"/>
      <c r="Z2" s="10"/>
    </row>
    <row r="3" spans="1:14" ht="13.5" thickBot="1">
      <c r="A3" s="5" t="s">
        <v>24</v>
      </c>
      <c r="B3" s="11" t="s">
        <v>34</v>
      </c>
      <c r="K3" s="36"/>
      <c r="L3" s="36"/>
      <c r="M3" s="36"/>
      <c r="N3" s="14"/>
    </row>
    <row r="4" spans="1:26" s="18" customFormat="1" ht="12.75" customHeight="1">
      <c r="A4" s="166" t="s">
        <v>35</v>
      </c>
      <c r="B4" s="164" t="s">
        <v>36</v>
      </c>
      <c r="C4" s="164" t="s">
        <v>33</v>
      </c>
      <c r="D4" s="164" t="s">
        <v>37</v>
      </c>
      <c r="E4" s="164" t="s">
        <v>38</v>
      </c>
      <c r="F4" s="164" t="s">
        <v>39</v>
      </c>
      <c r="G4" s="164" t="s">
        <v>40</v>
      </c>
      <c r="H4" s="164" t="s">
        <v>41</v>
      </c>
      <c r="I4" s="171" t="s">
        <v>42</v>
      </c>
      <c r="J4" s="171" t="s">
        <v>93</v>
      </c>
      <c r="K4" s="164" t="s">
        <v>43</v>
      </c>
      <c r="L4" s="171" t="s">
        <v>44</v>
      </c>
      <c r="M4" s="171" t="s">
        <v>59</v>
      </c>
      <c r="N4" s="171" t="s">
        <v>30</v>
      </c>
      <c r="O4" s="174" t="s">
        <v>31</v>
      </c>
      <c r="P4" s="6"/>
      <c r="Q4" s="6"/>
      <c r="R4" s="6"/>
      <c r="S4" s="6"/>
      <c r="T4" s="6"/>
      <c r="U4" s="6"/>
      <c r="V4" s="6"/>
      <c r="W4" s="6"/>
      <c r="X4" s="6"/>
      <c r="Y4" s="6"/>
      <c r="Z4" s="6"/>
    </row>
    <row r="5" spans="1:26" s="18" customFormat="1" ht="12.75">
      <c r="A5" s="167"/>
      <c r="B5" s="165"/>
      <c r="C5" s="165"/>
      <c r="D5" s="165"/>
      <c r="E5" s="165"/>
      <c r="F5" s="165"/>
      <c r="G5" s="165"/>
      <c r="H5" s="165"/>
      <c r="I5" s="172"/>
      <c r="J5" s="172"/>
      <c r="K5" s="165"/>
      <c r="L5" s="172"/>
      <c r="M5" s="172"/>
      <c r="N5" s="172"/>
      <c r="O5" s="175"/>
      <c r="P5" s="6"/>
      <c r="Q5" s="6"/>
      <c r="R5" s="6"/>
      <c r="S5" s="6"/>
      <c r="T5" s="6"/>
      <c r="U5" s="6"/>
      <c r="V5" s="6"/>
      <c r="W5" s="6"/>
      <c r="X5" s="6"/>
      <c r="Y5" s="6"/>
      <c r="Z5" s="6"/>
    </row>
    <row r="6" spans="1:26" s="18" customFormat="1" ht="12.75">
      <c r="A6" s="167"/>
      <c r="B6" s="165"/>
      <c r="C6" s="165"/>
      <c r="D6" s="165"/>
      <c r="E6" s="165"/>
      <c r="F6" s="165"/>
      <c r="G6" s="165"/>
      <c r="H6" s="165"/>
      <c r="I6" s="172"/>
      <c r="J6" s="172"/>
      <c r="K6" s="165"/>
      <c r="L6" s="172"/>
      <c r="M6" s="172"/>
      <c r="N6" s="172"/>
      <c r="O6" s="175"/>
      <c r="P6" s="6"/>
      <c r="Q6" s="6"/>
      <c r="R6" s="6"/>
      <c r="S6" s="6"/>
      <c r="T6" s="6"/>
      <c r="U6" s="6"/>
      <c r="V6" s="6"/>
      <c r="W6" s="6"/>
      <c r="X6" s="6"/>
      <c r="Y6" s="6"/>
      <c r="Z6" s="6"/>
    </row>
    <row r="7" spans="1:26" s="18" customFormat="1" ht="12.75">
      <c r="A7" s="167"/>
      <c r="B7" s="165"/>
      <c r="C7" s="165"/>
      <c r="D7" s="165"/>
      <c r="E7" s="165"/>
      <c r="F7" s="165"/>
      <c r="G7" s="165"/>
      <c r="H7" s="165"/>
      <c r="I7" s="172"/>
      <c r="J7" s="172"/>
      <c r="K7" s="165"/>
      <c r="L7" s="172"/>
      <c r="M7" s="172"/>
      <c r="N7" s="172"/>
      <c r="O7" s="175"/>
      <c r="P7" s="6"/>
      <c r="Q7" s="6"/>
      <c r="R7" s="6"/>
      <c r="S7" s="6"/>
      <c r="T7" s="6"/>
      <c r="U7" s="6"/>
      <c r="V7" s="6"/>
      <c r="W7" s="6"/>
      <c r="X7" s="6"/>
      <c r="Y7" s="6"/>
      <c r="Z7" s="6"/>
    </row>
    <row r="8" spans="1:26" s="18" customFormat="1" ht="12.75">
      <c r="A8" s="167"/>
      <c r="B8" s="165"/>
      <c r="C8" s="165"/>
      <c r="D8" s="165"/>
      <c r="E8" s="165"/>
      <c r="F8" s="165"/>
      <c r="G8" s="165"/>
      <c r="H8" s="165"/>
      <c r="I8" s="172"/>
      <c r="J8" s="173"/>
      <c r="K8" s="177"/>
      <c r="L8" s="173"/>
      <c r="M8" s="173"/>
      <c r="N8" s="173"/>
      <c r="O8" s="176"/>
      <c r="P8" s="6"/>
      <c r="Q8" s="6"/>
      <c r="R8" s="6"/>
      <c r="S8" s="6"/>
      <c r="T8" s="6"/>
      <c r="U8" s="6"/>
      <c r="V8" s="6"/>
      <c r="W8" s="6"/>
      <c r="X8" s="6"/>
      <c r="Y8" s="6"/>
      <c r="Z8" s="6"/>
    </row>
    <row r="9" spans="1:26" s="18" customFormat="1" ht="12.75" customHeight="1">
      <c r="A9" s="167"/>
      <c r="B9" s="165"/>
      <c r="C9" s="165"/>
      <c r="D9" s="165"/>
      <c r="E9" s="165"/>
      <c r="F9" s="165"/>
      <c r="G9" s="165"/>
      <c r="H9" s="165"/>
      <c r="I9" s="172"/>
      <c r="J9" s="168" t="s">
        <v>45</v>
      </c>
      <c r="K9" s="169"/>
      <c r="L9" s="169"/>
      <c r="M9" s="169"/>
      <c r="N9" s="169"/>
      <c r="O9" s="170"/>
      <c r="P9" s="6"/>
      <c r="Q9" s="6"/>
      <c r="R9" s="6"/>
      <c r="S9" s="6"/>
      <c r="T9" s="6"/>
      <c r="U9" s="6"/>
      <c r="V9" s="6"/>
      <c r="W9" s="6"/>
      <c r="X9" s="6"/>
      <c r="Y9" s="6"/>
      <c r="Z9" s="6"/>
    </row>
    <row r="10" spans="1:15" ht="11.25">
      <c r="A10" s="19">
        <v>1</v>
      </c>
      <c r="B10" s="31"/>
      <c r="C10" s="22"/>
      <c r="D10" s="22"/>
      <c r="E10" s="22"/>
      <c r="F10" s="22"/>
      <c r="G10" s="22"/>
      <c r="H10" s="22" t="s">
        <v>46</v>
      </c>
      <c r="I10" s="32"/>
      <c r="J10" s="40">
        <f aca="true" t="shared" si="0" ref="J10:J20">IF($I10="No","N/A","")</f>
      </c>
      <c r="K10" s="40">
        <f aca="true" t="shared" si="1" ref="K10:M20">IF($I10="No","N/A","")</f>
      </c>
      <c r="L10" s="40">
        <f t="shared" si="1"/>
      </c>
      <c r="M10" s="40">
        <f t="shared" si="1"/>
      </c>
      <c r="N10" s="40" t="str">
        <f>IF($I10="No","N/A",IF($J10="No","Yes",IF($M10="No","Yes","No")))</f>
        <v>No</v>
      </c>
      <c r="O10" s="41" t="str">
        <f>IF($I10="No","N/A",IF($N10="No","N/A"," "))</f>
        <v>N/A</v>
      </c>
    </row>
    <row r="11" spans="1:15" ht="11.25">
      <c r="A11" s="19">
        <v>2</v>
      </c>
      <c r="B11" s="31"/>
      <c r="C11" s="22"/>
      <c r="D11" s="22"/>
      <c r="E11" s="22"/>
      <c r="F11" s="22"/>
      <c r="G11" s="22"/>
      <c r="H11" s="22" t="s">
        <v>46</v>
      </c>
      <c r="I11" s="32"/>
      <c r="J11" s="40">
        <f t="shared" si="0"/>
      </c>
      <c r="K11" s="40">
        <f t="shared" si="1"/>
      </c>
      <c r="L11" s="40">
        <f t="shared" si="1"/>
      </c>
      <c r="M11" s="40">
        <f t="shared" si="1"/>
      </c>
      <c r="N11" s="40" t="str">
        <f aca="true" t="shared" si="2" ref="N11:N20">IF($I11="No","N/A",IF($J11="No","Yes",IF($M11="No","Yes","No")))</f>
        <v>No</v>
      </c>
      <c r="O11" s="41" t="str">
        <f aca="true" t="shared" si="3" ref="O11:O20">IF($I11="No","N/A",IF($N11="No","N/A"," "))</f>
        <v>N/A</v>
      </c>
    </row>
    <row r="12" spans="1:15" ht="11.25">
      <c r="A12" s="19">
        <v>3</v>
      </c>
      <c r="B12" s="31"/>
      <c r="C12" s="22"/>
      <c r="D12" s="22"/>
      <c r="E12" s="22"/>
      <c r="F12" s="22"/>
      <c r="G12" s="22"/>
      <c r="H12" s="22" t="s">
        <v>46</v>
      </c>
      <c r="I12" s="32"/>
      <c r="J12" s="40">
        <f t="shared" si="0"/>
      </c>
      <c r="K12" s="40">
        <f t="shared" si="1"/>
      </c>
      <c r="L12" s="40">
        <f t="shared" si="1"/>
      </c>
      <c r="M12" s="40">
        <f t="shared" si="1"/>
      </c>
      <c r="N12" s="40" t="str">
        <f t="shared" si="2"/>
        <v>No</v>
      </c>
      <c r="O12" s="41" t="str">
        <f t="shared" si="3"/>
        <v>N/A</v>
      </c>
    </row>
    <row r="13" spans="1:15" ht="11.25">
      <c r="A13" s="19">
        <v>4</v>
      </c>
      <c r="B13" s="31"/>
      <c r="C13" s="22"/>
      <c r="D13" s="22"/>
      <c r="E13" s="22"/>
      <c r="F13" s="22"/>
      <c r="G13" s="22"/>
      <c r="H13" s="22" t="s">
        <v>46</v>
      </c>
      <c r="I13" s="32"/>
      <c r="J13" s="40">
        <f t="shared" si="0"/>
      </c>
      <c r="K13" s="40">
        <f t="shared" si="1"/>
      </c>
      <c r="L13" s="40">
        <f t="shared" si="1"/>
      </c>
      <c r="M13" s="40">
        <f t="shared" si="1"/>
      </c>
      <c r="N13" s="40" t="str">
        <f t="shared" si="2"/>
        <v>No</v>
      </c>
      <c r="O13" s="41" t="str">
        <f t="shared" si="3"/>
        <v>N/A</v>
      </c>
    </row>
    <row r="14" spans="1:15" ht="11.25">
      <c r="A14" s="19">
        <v>5</v>
      </c>
      <c r="B14" s="31"/>
      <c r="C14" s="22"/>
      <c r="D14" s="22"/>
      <c r="E14" s="22"/>
      <c r="F14" s="22"/>
      <c r="G14" s="22"/>
      <c r="H14" s="22" t="s">
        <v>46</v>
      </c>
      <c r="I14" s="32"/>
      <c r="J14" s="40">
        <f t="shared" si="0"/>
      </c>
      <c r="K14" s="40">
        <f t="shared" si="1"/>
      </c>
      <c r="L14" s="40">
        <f t="shared" si="1"/>
      </c>
      <c r="M14" s="40">
        <f t="shared" si="1"/>
      </c>
      <c r="N14" s="40" t="str">
        <f t="shared" si="2"/>
        <v>No</v>
      </c>
      <c r="O14" s="41" t="str">
        <f t="shared" si="3"/>
        <v>N/A</v>
      </c>
    </row>
    <row r="15" spans="1:15" ht="11.25">
      <c r="A15" s="19">
        <v>6</v>
      </c>
      <c r="B15" s="31"/>
      <c r="C15" s="22"/>
      <c r="D15" s="22"/>
      <c r="E15" s="22"/>
      <c r="F15" s="22"/>
      <c r="G15" s="22"/>
      <c r="H15" s="22" t="s">
        <v>46</v>
      </c>
      <c r="I15" s="32"/>
      <c r="J15" s="40">
        <f t="shared" si="0"/>
      </c>
      <c r="K15" s="40">
        <f t="shared" si="1"/>
      </c>
      <c r="L15" s="40">
        <f t="shared" si="1"/>
      </c>
      <c r="M15" s="40">
        <f t="shared" si="1"/>
      </c>
      <c r="N15" s="40" t="str">
        <f t="shared" si="2"/>
        <v>No</v>
      </c>
      <c r="O15" s="41" t="str">
        <f t="shared" si="3"/>
        <v>N/A</v>
      </c>
    </row>
    <row r="16" spans="1:15" ht="11.25">
      <c r="A16" s="19">
        <v>7</v>
      </c>
      <c r="B16" s="31"/>
      <c r="C16" s="22"/>
      <c r="D16" s="22"/>
      <c r="E16" s="22"/>
      <c r="F16" s="22"/>
      <c r="G16" s="22"/>
      <c r="H16" s="22" t="s">
        <v>46</v>
      </c>
      <c r="I16" s="32"/>
      <c r="J16" s="40">
        <f t="shared" si="0"/>
      </c>
      <c r="K16" s="40">
        <f t="shared" si="1"/>
      </c>
      <c r="L16" s="40">
        <f t="shared" si="1"/>
      </c>
      <c r="M16" s="40">
        <f t="shared" si="1"/>
      </c>
      <c r="N16" s="40" t="str">
        <f t="shared" si="2"/>
        <v>No</v>
      </c>
      <c r="O16" s="41" t="str">
        <f t="shared" si="3"/>
        <v>N/A</v>
      </c>
    </row>
    <row r="17" spans="1:15" ht="11.25">
      <c r="A17" s="19">
        <v>8</v>
      </c>
      <c r="B17" s="31"/>
      <c r="C17" s="22"/>
      <c r="D17" s="22"/>
      <c r="E17" s="22"/>
      <c r="F17" s="22"/>
      <c r="G17" s="22"/>
      <c r="H17" s="22" t="s">
        <v>46</v>
      </c>
      <c r="I17" s="32"/>
      <c r="J17" s="40">
        <f t="shared" si="0"/>
      </c>
      <c r="K17" s="40">
        <f t="shared" si="1"/>
      </c>
      <c r="L17" s="40">
        <f t="shared" si="1"/>
      </c>
      <c r="M17" s="40">
        <f t="shared" si="1"/>
      </c>
      <c r="N17" s="40" t="str">
        <f t="shared" si="2"/>
        <v>No</v>
      </c>
      <c r="O17" s="41" t="str">
        <f t="shared" si="3"/>
        <v>N/A</v>
      </c>
    </row>
    <row r="18" spans="1:15" ht="11.25">
      <c r="A18" s="19">
        <v>9</v>
      </c>
      <c r="B18" s="31"/>
      <c r="C18" s="22"/>
      <c r="D18" s="22"/>
      <c r="E18" s="22"/>
      <c r="F18" s="22"/>
      <c r="G18" s="22"/>
      <c r="H18" s="22" t="s">
        <v>46</v>
      </c>
      <c r="I18" s="32"/>
      <c r="J18" s="40">
        <f t="shared" si="0"/>
      </c>
      <c r="K18" s="40">
        <f t="shared" si="1"/>
      </c>
      <c r="L18" s="40">
        <f t="shared" si="1"/>
      </c>
      <c r="M18" s="40">
        <f t="shared" si="1"/>
      </c>
      <c r="N18" s="40" t="str">
        <f t="shared" si="2"/>
        <v>No</v>
      </c>
      <c r="O18" s="41" t="str">
        <f t="shared" si="3"/>
        <v>N/A</v>
      </c>
    </row>
    <row r="19" spans="1:15" ht="11.25">
      <c r="A19" s="19">
        <v>10</v>
      </c>
      <c r="B19" s="31"/>
      <c r="C19" s="22"/>
      <c r="D19" s="22"/>
      <c r="E19" s="22"/>
      <c r="F19" s="22"/>
      <c r="G19" s="22"/>
      <c r="H19" s="22" t="s">
        <v>46</v>
      </c>
      <c r="I19" s="32"/>
      <c r="J19" s="40">
        <f t="shared" si="0"/>
      </c>
      <c r="K19" s="40">
        <f t="shared" si="1"/>
      </c>
      <c r="L19" s="40">
        <f t="shared" si="1"/>
      </c>
      <c r="M19" s="40">
        <f t="shared" si="1"/>
      </c>
      <c r="N19" s="40" t="str">
        <f t="shared" si="2"/>
        <v>No</v>
      </c>
      <c r="O19" s="41" t="str">
        <f t="shared" si="3"/>
        <v>N/A</v>
      </c>
    </row>
    <row r="20" spans="1:15" ht="12" thickBot="1">
      <c r="A20" s="19" t="s">
        <v>58</v>
      </c>
      <c r="B20" s="31"/>
      <c r="C20" s="22"/>
      <c r="D20" s="22"/>
      <c r="E20" s="22"/>
      <c r="F20" s="22"/>
      <c r="G20" s="22"/>
      <c r="H20" s="22" t="s">
        <v>46</v>
      </c>
      <c r="I20" s="32"/>
      <c r="J20" s="40">
        <f t="shared" si="0"/>
      </c>
      <c r="K20" s="40">
        <f t="shared" si="1"/>
      </c>
      <c r="L20" s="40">
        <f t="shared" si="1"/>
      </c>
      <c r="M20" s="40">
        <f t="shared" si="1"/>
      </c>
      <c r="N20" s="40" t="str">
        <f t="shared" si="2"/>
        <v>No</v>
      </c>
      <c r="O20" s="41" t="str">
        <f t="shared" si="3"/>
        <v>N/A</v>
      </c>
    </row>
    <row r="21" spans="1:15" ht="12" thickBot="1">
      <c r="A21" s="23" t="s">
        <v>32</v>
      </c>
      <c r="B21" s="26"/>
      <c r="C21" s="26"/>
      <c r="D21" s="26"/>
      <c r="E21" s="26"/>
      <c r="F21" s="26"/>
      <c r="G21" s="26"/>
      <c r="H21" s="26"/>
      <c r="I21" s="26">
        <f>COUNTIF(I10:I20,"Yes")</f>
        <v>0</v>
      </c>
      <c r="J21" s="26">
        <f>COUNTIF(J10:J20,"No")</f>
        <v>0</v>
      </c>
      <c r="K21" s="26"/>
      <c r="L21" s="26"/>
      <c r="M21" s="26">
        <f>COUNTIF(M10:M20,"No")</f>
        <v>0</v>
      </c>
      <c r="N21" s="26">
        <f>COUNTIF(N10:N20,"Yes")</f>
        <v>0</v>
      </c>
      <c r="O21" s="27"/>
    </row>
    <row r="22" ht="11.25"/>
    <row r="23" ht="11.25"/>
  </sheetData>
  <sheetProtection selectLockedCells="1" selectUnlockedCells="1"/>
  <mergeCells count="16">
    <mergeCell ref="A4:A9"/>
    <mergeCell ref="J9:O9"/>
    <mergeCell ref="M4:M8"/>
    <mergeCell ref="O4:O8"/>
    <mergeCell ref="J4:J8"/>
    <mergeCell ref="K4:K8"/>
    <mergeCell ref="L4:L8"/>
    <mergeCell ref="N4:N8"/>
    <mergeCell ref="H4:H9"/>
    <mergeCell ref="I4:I9"/>
    <mergeCell ref="B4:B9"/>
    <mergeCell ref="C4:C9"/>
    <mergeCell ref="D4:D9"/>
    <mergeCell ref="E4:E9"/>
    <mergeCell ref="F4:F9"/>
    <mergeCell ref="G4:G9"/>
  </mergeCells>
  <conditionalFormatting sqref="J21 I3:I65536 M21">
    <cfRule type="cellIs" priority="10" dxfId="29" operator="equal" stopIfTrue="1">
      <formula>"Yes"</formula>
    </cfRule>
  </conditionalFormatting>
  <conditionalFormatting sqref="L1:M2 J3:J8 J10:J65536 M1:M9 M21:M65536">
    <cfRule type="cellIs" priority="9" dxfId="25" operator="equal" stopIfTrue="1">
      <formula>"No"</formula>
    </cfRule>
  </conditionalFormatting>
  <conditionalFormatting sqref="N1:N8 N10:N65536 M4:M8">
    <cfRule type="cellIs" priority="6" dxfId="25" operator="equal" stopIfTrue="1">
      <formula>"Yes"</formula>
    </cfRule>
  </conditionalFormatting>
  <printOptions/>
  <pageMargins left="0.7" right="0.25" top="0.7" bottom="0.5" header="0.25" footer="0.25"/>
  <pageSetup horizontalDpi="600" verticalDpi="600" orientation="landscape" paperSize="5" scale="90" r:id="rId2"/>
  <headerFooter>
    <oddHeader>&amp;C&amp;"Arial,Bold"&amp;8&amp;K000099Payroll and Personnel Audit
&amp;"Arial,Regular"Supporting Evidence - Tab &amp;A</oddHeader>
    <oddFooter>&amp;L&amp;"Arial,Regular"&amp;8&amp;K00-048Copyright © SOXMadeEasy.com. May not be reproduced or distributed.&amp;R&amp;"Arial,Regular"&amp;8Page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B7ECFF"/>
  </sheetPr>
  <dimension ref="A1:AC21"/>
  <sheetViews>
    <sheetView showGridLines="0" zoomScalePageLayoutView="0" workbookViewId="0" topLeftCell="A1">
      <pane ySplit="9" topLeftCell="A10" activePane="bottomLeft" state="frozen"/>
      <selection pane="topLeft" activeCell="A8" sqref="A8:I9"/>
      <selection pane="bottomLeft" activeCell="A4" sqref="A4:R9"/>
    </sheetView>
  </sheetViews>
  <sheetFormatPr defaultColWidth="9.140625" defaultRowHeight="15"/>
  <cols>
    <col min="1" max="1" width="11.00390625" style="11" customWidth="1"/>
    <col min="2" max="2" width="8.8515625" style="11" customWidth="1"/>
    <col min="3" max="3" width="10.00390625" style="13" customWidth="1"/>
    <col min="4" max="4" width="11.7109375" style="13" customWidth="1"/>
    <col min="5" max="7" width="9.00390625" style="13" customWidth="1"/>
    <col min="8" max="8" width="8.140625" style="33" customWidth="1"/>
    <col min="9" max="9" width="11.00390625" style="33" customWidth="1"/>
    <col min="10" max="10" width="10.8515625" style="11" customWidth="1"/>
    <col min="11" max="11" width="11.7109375" style="11" customWidth="1"/>
    <col min="12" max="12" width="8.140625" style="11" customWidth="1"/>
    <col min="13" max="13" width="8.421875" style="11" customWidth="1"/>
    <col min="14" max="14" width="10.8515625" style="11" customWidth="1"/>
    <col min="15" max="15" width="12.7109375" style="11" customWidth="1"/>
    <col min="16" max="16" width="10.8515625" style="11" customWidth="1"/>
    <col min="17" max="17" width="7.7109375" style="11" customWidth="1"/>
    <col min="18" max="18" width="10.00390625" style="11" customWidth="1"/>
    <col min="19" max="29" width="9.140625" style="11" customWidth="1"/>
    <col min="30" max="16384" width="9.140625" style="15" customWidth="1"/>
  </cols>
  <sheetData>
    <row r="1" spans="1:29" s="8" customFormat="1" ht="12.75">
      <c r="A1" s="5" t="s">
        <v>22</v>
      </c>
      <c r="B1" s="10"/>
      <c r="C1" s="34"/>
      <c r="D1" s="34"/>
      <c r="E1" s="34"/>
      <c r="F1" s="34"/>
      <c r="J1" s="43"/>
      <c r="K1" s="43"/>
      <c r="L1" s="43"/>
      <c r="M1" s="43"/>
      <c r="N1" s="43"/>
      <c r="O1" s="43"/>
      <c r="P1" s="43"/>
      <c r="Q1" s="43"/>
      <c r="R1" s="43"/>
      <c r="S1" s="10"/>
      <c r="T1" s="10"/>
      <c r="U1" s="10"/>
      <c r="V1" s="10"/>
      <c r="W1" s="10"/>
      <c r="X1" s="10"/>
      <c r="Y1" s="10"/>
      <c r="Z1" s="10"/>
      <c r="AA1" s="10"/>
      <c r="AB1" s="10"/>
      <c r="AC1" s="10"/>
    </row>
    <row r="2" spans="1:29" s="8" customFormat="1" ht="12.75">
      <c r="A2" s="5" t="s">
        <v>23</v>
      </c>
      <c r="B2" s="10" t="s">
        <v>97</v>
      </c>
      <c r="C2" s="34"/>
      <c r="D2" s="34"/>
      <c r="E2" s="34"/>
      <c r="F2" s="34"/>
      <c r="J2" s="43"/>
      <c r="K2" s="43"/>
      <c r="L2" s="43"/>
      <c r="M2" s="43"/>
      <c r="N2" s="43"/>
      <c r="O2" s="43"/>
      <c r="P2" s="43"/>
      <c r="Q2" s="43"/>
      <c r="R2" s="43"/>
      <c r="S2" s="10"/>
      <c r="T2" s="10"/>
      <c r="U2" s="10"/>
      <c r="V2" s="10"/>
      <c r="W2" s="10"/>
      <c r="X2" s="10"/>
      <c r="Y2" s="10"/>
      <c r="Z2" s="10"/>
      <c r="AA2" s="10"/>
      <c r="AB2" s="10"/>
      <c r="AC2" s="10"/>
    </row>
    <row r="3" spans="1:17" ht="13.5" thickBot="1">
      <c r="A3" s="5" t="s">
        <v>24</v>
      </c>
      <c r="B3" s="11" t="s">
        <v>34</v>
      </c>
      <c r="J3" s="36"/>
      <c r="K3" s="36"/>
      <c r="L3" s="36"/>
      <c r="M3" s="36"/>
      <c r="N3" s="36"/>
      <c r="O3" s="36"/>
      <c r="P3" s="36"/>
      <c r="Q3" s="14"/>
    </row>
    <row r="4" spans="1:29" s="18" customFormat="1" ht="12.75" customHeight="1">
      <c r="A4" s="166" t="s">
        <v>35</v>
      </c>
      <c r="B4" s="164" t="s">
        <v>36</v>
      </c>
      <c r="C4" s="164" t="s">
        <v>33</v>
      </c>
      <c r="D4" s="164" t="s">
        <v>37</v>
      </c>
      <c r="E4" s="164" t="s">
        <v>38</v>
      </c>
      <c r="F4" s="164" t="s">
        <v>39</v>
      </c>
      <c r="G4" s="164" t="s">
        <v>40</v>
      </c>
      <c r="H4" s="171" t="s">
        <v>42</v>
      </c>
      <c r="I4" s="171" t="s">
        <v>98</v>
      </c>
      <c r="J4" s="171" t="s">
        <v>100</v>
      </c>
      <c r="K4" s="171" t="s">
        <v>101</v>
      </c>
      <c r="L4" s="179" t="s">
        <v>104</v>
      </c>
      <c r="M4" s="180"/>
      <c r="N4" s="171" t="s">
        <v>99</v>
      </c>
      <c r="O4" s="171" t="s">
        <v>105</v>
      </c>
      <c r="P4" s="171" t="s">
        <v>106</v>
      </c>
      <c r="Q4" s="171" t="s">
        <v>30</v>
      </c>
      <c r="R4" s="174" t="s">
        <v>31</v>
      </c>
      <c r="S4" s="6"/>
      <c r="T4" s="6"/>
      <c r="U4" s="6"/>
      <c r="V4" s="6"/>
      <c r="W4" s="6"/>
      <c r="X4" s="6"/>
      <c r="Y4" s="6"/>
      <c r="Z4" s="6"/>
      <c r="AA4" s="6"/>
      <c r="AB4" s="6"/>
      <c r="AC4" s="6"/>
    </row>
    <row r="5" spans="1:29" s="18" customFormat="1" ht="15" customHeight="1">
      <c r="A5" s="167"/>
      <c r="B5" s="165"/>
      <c r="C5" s="165"/>
      <c r="D5" s="165"/>
      <c r="E5" s="165"/>
      <c r="F5" s="165"/>
      <c r="G5" s="165"/>
      <c r="H5" s="172"/>
      <c r="I5" s="172"/>
      <c r="J5" s="172"/>
      <c r="K5" s="172"/>
      <c r="L5" s="181"/>
      <c r="M5" s="182"/>
      <c r="N5" s="172"/>
      <c r="O5" s="172"/>
      <c r="P5" s="172"/>
      <c r="Q5" s="172"/>
      <c r="R5" s="175"/>
      <c r="S5" s="6"/>
      <c r="T5" s="6"/>
      <c r="U5" s="6"/>
      <c r="V5" s="6"/>
      <c r="W5" s="6"/>
      <c r="X5" s="6"/>
      <c r="Y5" s="6"/>
      <c r="Z5" s="6"/>
      <c r="AA5" s="6"/>
      <c r="AB5" s="6"/>
      <c r="AC5" s="6"/>
    </row>
    <row r="6" spans="1:29" s="18" customFormat="1" ht="15" customHeight="1">
      <c r="A6" s="167"/>
      <c r="B6" s="165"/>
      <c r="C6" s="165"/>
      <c r="D6" s="165"/>
      <c r="E6" s="165"/>
      <c r="F6" s="165"/>
      <c r="G6" s="165"/>
      <c r="H6" s="172"/>
      <c r="I6" s="172"/>
      <c r="J6" s="172"/>
      <c r="K6" s="172"/>
      <c r="L6" s="181"/>
      <c r="M6" s="182"/>
      <c r="N6" s="172"/>
      <c r="O6" s="172"/>
      <c r="P6" s="172"/>
      <c r="Q6" s="172"/>
      <c r="R6" s="175"/>
      <c r="S6" s="6"/>
      <c r="T6" s="6"/>
      <c r="U6" s="6"/>
      <c r="V6" s="6"/>
      <c r="W6" s="6"/>
      <c r="X6" s="6"/>
      <c r="Y6" s="6"/>
      <c r="Z6" s="6"/>
      <c r="AA6" s="6"/>
      <c r="AB6" s="6"/>
      <c r="AC6" s="6"/>
    </row>
    <row r="7" spans="1:29" s="18" customFormat="1" ht="15" customHeight="1">
      <c r="A7" s="167"/>
      <c r="B7" s="165"/>
      <c r="C7" s="165"/>
      <c r="D7" s="165"/>
      <c r="E7" s="165"/>
      <c r="F7" s="165"/>
      <c r="G7" s="165"/>
      <c r="H7" s="172"/>
      <c r="I7" s="172"/>
      <c r="J7" s="172"/>
      <c r="K7" s="172"/>
      <c r="L7" s="178" t="s">
        <v>102</v>
      </c>
      <c r="M7" s="178" t="s">
        <v>103</v>
      </c>
      <c r="N7" s="172"/>
      <c r="O7" s="172"/>
      <c r="P7" s="172"/>
      <c r="Q7" s="172"/>
      <c r="R7" s="175"/>
      <c r="S7" s="6"/>
      <c r="T7" s="6"/>
      <c r="U7" s="6"/>
      <c r="V7" s="6"/>
      <c r="W7" s="6"/>
      <c r="X7" s="6"/>
      <c r="Y7" s="6"/>
      <c r="Z7" s="6"/>
      <c r="AA7" s="6"/>
      <c r="AB7" s="6"/>
      <c r="AC7" s="6"/>
    </row>
    <row r="8" spans="1:29" s="18" customFormat="1" ht="12.75">
      <c r="A8" s="167"/>
      <c r="B8" s="165"/>
      <c r="C8" s="165"/>
      <c r="D8" s="165"/>
      <c r="E8" s="165"/>
      <c r="F8" s="165"/>
      <c r="G8" s="165"/>
      <c r="H8" s="172"/>
      <c r="I8" s="173"/>
      <c r="J8" s="173"/>
      <c r="K8" s="173"/>
      <c r="L8" s="178"/>
      <c r="M8" s="178"/>
      <c r="N8" s="173"/>
      <c r="O8" s="173"/>
      <c r="P8" s="173"/>
      <c r="Q8" s="173"/>
      <c r="R8" s="176"/>
      <c r="S8" s="6"/>
      <c r="T8" s="6"/>
      <c r="U8" s="6"/>
      <c r="V8" s="6"/>
      <c r="W8" s="6"/>
      <c r="X8" s="6"/>
      <c r="Y8" s="6"/>
      <c r="Z8" s="6"/>
      <c r="AA8" s="6"/>
      <c r="AB8" s="6"/>
      <c r="AC8" s="6"/>
    </row>
    <row r="9" spans="1:29" s="18" customFormat="1" ht="12.75" customHeight="1">
      <c r="A9" s="167"/>
      <c r="B9" s="165"/>
      <c r="C9" s="165"/>
      <c r="D9" s="165"/>
      <c r="E9" s="165"/>
      <c r="F9" s="165"/>
      <c r="G9" s="165"/>
      <c r="H9" s="172"/>
      <c r="I9" s="168" t="s">
        <v>45</v>
      </c>
      <c r="J9" s="169"/>
      <c r="K9" s="169"/>
      <c r="L9" s="169"/>
      <c r="M9" s="169"/>
      <c r="N9" s="169"/>
      <c r="O9" s="169"/>
      <c r="P9" s="169"/>
      <c r="Q9" s="169"/>
      <c r="R9" s="170"/>
      <c r="S9" s="6"/>
      <c r="T9" s="6"/>
      <c r="U9" s="6"/>
      <c r="V9" s="6"/>
      <c r="W9" s="6"/>
      <c r="X9" s="6"/>
      <c r="Y9" s="6"/>
      <c r="Z9" s="6"/>
      <c r="AA9" s="6"/>
      <c r="AB9" s="6"/>
      <c r="AC9" s="6"/>
    </row>
    <row r="10" spans="1:18" ht="12.75">
      <c r="A10" s="19">
        <v>1</v>
      </c>
      <c r="B10" s="51"/>
      <c r="C10" s="22"/>
      <c r="D10" s="22"/>
      <c r="E10" s="22"/>
      <c r="F10" s="22"/>
      <c r="G10" s="22"/>
      <c r="H10" s="32"/>
      <c r="I10" s="40">
        <f>IF($H10="No","N/A","")</f>
      </c>
      <c r="J10" s="40" t="str">
        <f aca="true" t="shared" si="0" ref="J10:J20">IF($H10="No","N/A",IF($H10="Yes",B10," "))</f>
        <v> </v>
      </c>
      <c r="K10" s="40">
        <f aca="true" t="shared" si="1" ref="I10:M20">IF($H10="No","N/A","")</f>
      </c>
      <c r="L10" s="40">
        <f t="shared" si="1"/>
      </c>
      <c r="M10" s="40">
        <f t="shared" si="1"/>
      </c>
      <c r="N10" s="40" t="str">
        <f aca="true" t="shared" si="2" ref="N10:N20">IF($H10="No","N/A",IF($I10="","TBD",IF($J10&gt;=$I10,"Yes","No")))</f>
        <v>TBD</v>
      </c>
      <c r="O10" s="40" t="str">
        <f aca="true" t="shared" si="3" ref="O10:O20">IF($H10="No","N/A",IF($K10="Active Assignment","No",IF($K10=" ","TBD","TBD")))</f>
        <v>TBD</v>
      </c>
      <c r="P10" s="40" t="str">
        <f aca="true" t="shared" si="4" ref="P10:P19">IF($H10="No","N/A",IF($I10="","TBD",IF(M10="","TBD",IF($I10&gt;=M10,"Yes","No"))))</f>
        <v>TBD</v>
      </c>
      <c r="Q10" s="40" t="str">
        <f aca="true" t="shared" si="5" ref="Q10:Q19">IF($H10="No","N/A",IF($O10="No","Yes",IF(P10="No","Yes",IF(N10="No","Yes","No"))))</f>
        <v>No</v>
      </c>
      <c r="R10" s="41" t="str">
        <f aca="true" t="shared" si="6" ref="R10:R20">IF($H10="No","N/A",IF($Q10="No","N/A"," "))</f>
        <v>N/A</v>
      </c>
    </row>
    <row r="11" spans="1:18" ht="12.75">
      <c r="A11" s="19">
        <v>2</v>
      </c>
      <c r="B11" s="51"/>
      <c r="C11" s="22"/>
      <c r="D11" s="22"/>
      <c r="E11" s="22"/>
      <c r="F11" s="22"/>
      <c r="G11" s="22"/>
      <c r="H11" s="32"/>
      <c r="I11" s="40">
        <f t="shared" si="1"/>
      </c>
      <c r="J11" s="40" t="str">
        <f t="shared" si="0"/>
        <v> </v>
      </c>
      <c r="K11" s="40">
        <f t="shared" si="1"/>
      </c>
      <c r="L11" s="40">
        <f t="shared" si="1"/>
      </c>
      <c r="M11" s="40">
        <f t="shared" si="1"/>
      </c>
      <c r="N11" s="40" t="str">
        <f t="shared" si="2"/>
        <v>TBD</v>
      </c>
      <c r="O11" s="40" t="str">
        <f t="shared" si="3"/>
        <v>TBD</v>
      </c>
      <c r="P11" s="40" t="str">
        <f t="shared" si="4"/>
        <v>TBD</v>
      </c>
      <c r="Q11" s="40" t="str">
        <f t="shared" si="5"/>
        <v>No</v>
      </c>
      <c r="R11" s="41" t="str">
        <f t="shared" si="6"/>
        <v>N/A</v>
      </c>
    </row>
    <row r="12" spans="1:18" ht="12.75">
      <c r="A12" s="19">
        <v>3</v>
      </c>
      <c r="B12" s="51"/>
      <c r="C12" s="22"/>
      <c r="D12" s="22"/>
      <c r="E12" s="22"/>
      <c r="F12" s="22"/>
      <c r="G12" s="22"/>
      <c r="H12" s="32"/>
      <c r="I12" s="40">
        <f t="shared" si="1"/>
      </c>
      <c r="J12" s="40" t="str">
        <f t="shared" si="0"/>
        <v> </v>
      </c>
      <c r="K12" s="40">
        <f t="shared" si="1"/>
      </c>
      <c r="L12" s="40">
        <f t="shared" si="1"/>
      </c>
      <c r="M12" s="40">
        <f t="shared" si="1"/>
      </c>
      <c r="N12" s="40" t="str">
        <f t="shared" si="2"/>
        <v>TBD</v>
      </c>
      <c r="O12" s="40" t="str">
        <f t="shared" si="3"/>
        <v>TBD</v>
      </c>
      <c r="P12" s="40" t="str">
        <f t="shared" si="4"/>
        <v>TBD</v>
      </c>
      <c r="Q12" s="40" t="str">
        <f t="shared" si="5"/>
        <v>No</v>
      </c>
      <c r="R12" s="41" t="str">
        <f t="shared" si="6"/>
        <v>N/A</v>
      </c>
    </row>
    <row r="13" spans="1:18" ht="11.25">
      <c r="A13" s="19">
        <v>4</v>
      </c>
      <c r="B13" s="51"/>
      <c r="C13" s="22"/>
      <c r="D13" s="22"/>
      <c r="E13" s="22"/>
      <c r="F13" s="22"/>
      <c r="G13" s="22"/>
      <c r="H13" s="32"/>
      <c r="I13" s="40">
        <f t="shared" si="1"/>
      </c>
      <c r="J13" s="40" t="str">
        <f t="shared" si="0"/>
        <v> </v>
      </c>
      <c r="K13" s="40">
        <f t="shared" si="1"/>
      </c>
      <c r="L13" s="40">
        <f t="shared" si="1"/>
      </c>
      <c r="M13" s="40">
        <f t="shared" si="1"/>
      </c>
      <c r="N13" s="40" t="str">
        <f t="shared" si="2"/>
        <v>TBD</v>
      </c>
      <c r="O13" s="40" t="str">
        <f t="shared" si="3"/>
        <v>TBD</v>
      </c>
      <c r="P13" s="40" t="str">
        <f t="shared" si="4"/>
        <v>TBD</v>
      </c>
      <c r="Q13" s="40" t="str">
        <f t="shared" si="5"/>
        <v>No</v>
      </c>
      <c r="R13" s="41" t="str">
        <f t="shared" si="6"/>
        <v>N/A</v>
      </c>
    </row>
    <row r="14" spans="1:18" ht="11.25">
      <c r="A14" s="19">
        <v>5</v>
      </c>
      <c r="B14" s="51"/>
      <c r="C14" s="22"/>
      <c r="D14" s="22"/>
      <c r="E14" s="22"/>
      <c r="F14" s="22"/>
      <c r="G14" s="22"/>
      <c r="H14" s="32"/>
      <c r="I14" s="40">
        <f t="shared" si="1"/>
      </c>
      <c r="J14" s="40" t="str">
        <f t="shared" si="0"/>
        <v> </v>
      </c>
      <c r="K14" s="40">
        <f t="shared" si="1"/>
      </c>
      <c r="L14" s="40">
        <f t="shared" si="1"/>
      </c>
      <c r="M14" s="40">
        <f t="shared" si="1"/>
      </c>
      <c r="N14" s="40" t="str">
        <f t="shared" si="2"/>
        <v>TBD</v>
      </c>
      <c r="O14" s="40" t="str">
        <f t="shared" si="3"/>
        <v>TBD</v>
      </c>
      <c r="P14" s="40" t="str">
        <f t="shared" si="4"/>
        <v>TBD</v>
      </c>
      <c r="Q14" s="40" t="str">
        <f t="shared" si="5"/>
        <v>No</v>
      </c>
      <c r="R14" s="41" t="str">
        <f t="shared" si="6"/>
        <v>N/A</v>
      </c>
    </row>
    <row r="15" spans="1:18" ht="11.25">
      <c r="A15" s="19">
        <v>6</v>
      </c>
      <c r="B15" s="51"/>
      <c r="C15" s="22"/>
      <c r="D15" s="22"/>
      <c r="E15" s="22"/>
      <c r="F15" s="22"/>
      <c r="G15" s="22"/>
      <c r="H15" s="32"/>
      <c r="I15" s="40">
        <f t="shared" si="1"/>
      </c>
      <c r="J15" s="40" t="str">
        <f t="shared" si="0"/>
        <v> </v>
      </c>
      <c r="K15" s="40">
        <f t="shared" si="1"/>
      </c>
      <c r="L15" s="40">
        <f t="shared" si="1"/>
      </c>
      <c r="M15" s="40">
        <f t="shared" si="1"/>
      </c>
      <c r="N15" s="40" t="str">
        <f t="shared" si="2"/>
        <v>TBD</v>
      </c>
      <c r="O15" s="40" t="str">
        <f t="shared" si="3"/>
        <v>TBD</v>
      </c>
      <c r="P15" s="40" t="str">
        <f t="shared" si="4"/>
        <v>TBD</v>
      </c>
      <c r="Q15" s="40" t="str">
        <f t="shared" si="5"/>
        <v>No</v>
      </c>
      <c r="R15" s="41" t="str">
        <f t="shared" si="6"/>
        <v>N/A</v>
      </c>
    </row>
    <row r="16" spans="1:18" ht="11.25">
      <c r="A16" s="19">
        <v>7</v>
      </c>
      <c r="B16" s="51"/>
      <c r="C16" s="22"/>
      <c r="D16" s="22"/>
      <c r="E16" s="22"/>
      <c r="F16" s="22"/>
      <c r="G16" s="22"/>
      <c r="H16" s="32"/>
      <c r="I16" s="40">
        <f t="shared" si="1"/>
      </c>
      <c r="J16" s="40" t="str">
        <f t="shared" si="0"/>
        <v> </v>
      </c>
      <c r="K16" s="40">
        <f t="shared" si="1"/>
      </c>
      <c r="L16" s="40">
        <f t="shared" si="1"/>
      </c>
      <c r="M16" s="40">
        <f t="shared" si="1"/>
      </c>
      <c r="N16" s="40" t="str">
        <f t="shared" si="2"/>
        <v>TBD</v>
      </c>
      <c r="O16" s="40" t="str">
        <f t="shared" si="3"/>
        <v>TBD</v>
      </c>
      <c r="P16" s="40" t="str">
        <f t="shared" si="4"/>
        <v>TBD</v>
      </c>
      <c r="Q16" s="40" t="str">
        <f t="shared" si="5"/>
        <v>No</v>
      </c>
      <c r="R16" s="41" t="str">
        <f t="shared" si="6"/>
        <v>N/A</v>
      </c>
    </row>
    <row r="17" spans="1:18" ht="11.25">
      <c r="A17" s="19">
        <v>8</v>
      </c>
      <c r="B17" s="51"/>
      <c r="C17" s="22"/>
      <c r="D17" s="22"/>
      <c r="E17" s="22"/>
      <c r="F17" s="22"/>
      <c r="G17" s="22"/>
      <c r="H17" s="32"/>
      <c r="I17" s="40">
        <f t="shared" si="1"/>
      </c>
      <c r="J17" s="40" t="str">
        <f t="shared" si="0"/>
        <v> </v>
      </c>
      <c r="K17" s="40">
        <f t="shared" si="1"/>
      </c>
      <c r="L17" s="40">
        <f t="shared" si="1"/>
      </c>
      <c r="M17" s="40">
        <f t="shared" si="1"/>
      </c>
      <c r="N17" s="40" t="str">
        <f t="shared" si="2"/>
        <v>TBD</v>
      </c>
      <c r="O17" s="40" t="str">
        <f t="shared" si="3"/>
        <v>TBD</v>
      </c>
      <c r="P17" s="40" t="str">
        <f t="shared" si="4"/>
        <v>TBD</v>
      </c>
      <c r="Q17" s="40" t="str">
        <f t="shared" si="5"/>
        <v>No</v>
      </c>
      <c r="R17" s="41" t="str">
        <f t="shared" si="6"/>
        <v>N/A</v>
      </c>
    </row>
    <row r="18" spans="1:18" ht="11.25">
      <c r="A18" s="19">
        <v>9</v>
      </c>
      <c r="B18" s="51"/>
      <c r="C18" s="22"/>
      <c r="D18" s="22"/>
      <c r="E18" s="22"/>
      <c r="F18" s="22"/>
      <c r="G18" s="22"/>
      <c r="H18" s="32"/>
      <c r="I18" s="40">
        <f t="shared" si="1"/>
      </c>
      <c r="J18" s="40" t="str">
        <f t="shared" si="0"/>
        <v> </v>
      </c>
      <c r="K18" s="40">
        <f t="shared" si="1"/>
      </c>
      <c r="L18" s="40">
        <f t="shared" si="1"/>
      </c>
      <c r="M18" s="40">
        <f t="shared" si="1"/>
      </c>
      <c r="N18" s="40" t="str">
        <f t="shared" si="2"/>
        <v>TBD</v>
      </c>
      <c r="O18" s="40" t="str">
        <f t="shared" si="3"/>
        <v>TBD</v>
      </c>
      <c r="P18" s="40" t="str">
        <f t="shared" si="4"/>
        <v>TBD</v>
      </c>
      <c r="Q18" s="40" t="str">
        <f t="shared" si="5"/>
        <v>No</v>
      </c>
      <c r="R18" s="41" t="str">
        <f t="shared" si="6"/>
        <v>N/A</v>
      </c>
    </row>
    <row r="19" spans="1:18" ht="11.25">
      <c r="A19" s="19">
        <v>10</v>
      </c>
      <c r="B19" s="51"/>
      <c r="C19" s="22"/>
      <c r="D19" s="22"/>
      <c r="E19" s="22"/>
      <c r="F19" s="22"/>
      <c r="G19" s="22"/>
      <c r="H19" s="32"/>
      <c r="I19" s="40">
        <f t="shared" si="1"/>
      </c>
      <c r="J19" s="40" t="str">
        <f t="shared" si="0"/>
        <v> </v>
      </c>
      <c r="K19" s="40">
        <f t="shared" si="1"/>
      </c>
      <c r="L19" s="40">
        <f t="shared" si="1"/>
      </c>
      <c r="M19" s="40">
        <f t="shared" si="1"/>
      </c>
      <c r="N19" s="40" t="str">
        <f t="shared" si="2"/>
        <v>TBD</v>
      </c>
      <c r="O19" s="40" t="str">
        <f t="shared" si="3"/>
        <v>TBD</v>
      </c>
      <c r="P19" s="40" t="str">
        <f t="shared" si="4"/>
        <v>TBD</v>
      </c>
      <c r="Q19" s="40" t="str">
        <f t="shared" si="5"/>
        <v>No</v>
      </c>
      <c r="R19" s="41" t="str">
        <f t="shared" si="6"/>
        <v>N/A</v>
      </c>
    </row>
    <row r="20" spans="1:18" ht="12" thickBot="1">
      <c r="A20" s="19" t="s">
        <v>58</v>
      </c>
      <c r="B20" s="51"/>
      <c r="C20" s="22"/>
      <c r="D20" s="22"/>
      <c r="E20" s="22"/>
      <c r="F20" s="22"/>
      <c r="G20" s="22"/>
      <c r="H20" s="32"/>
      <c r="I20" s="40">
        <f t="shared" si="1"/>
      </c>
      <c r="J20" s="40" t="str">
        <f t="shared" si="0"/>
        <v> </v>
      </c>
      <c r="K20" s="40">
        <f t="shared" si="1"/>
      </c>
      <c r="L20" s="40">
        <f t="shared" si="1"/>
      </c>
      <c r="M20" s="40">
        <f t="shared" si="1"/>
      </c>
      <c r="N20" s="40" t="str">
        <f t="shared" si="2"/>
        <v>TBD</v>
      </c>
      <c r="O20" s="40" t="str">
        <f t="shared" si="3"/>
        <v>TBD</v>
      </c>
      <c r="P20" s="40" t="str">
        <f>IF($H20="No","N/A",IF($I20="","TBD",IF(M20="","TBD",IF($I20&gt;=M20,"Yes","No"))))</f>
        <v>TBD</v>
      </c>
      <c r="Q20" s="40" t="str">
        <f>IF($H20="No","N/A",IF($O20="No","Yes",IF(P20="No","Yes",IF(N20="No","Yes","No"))))</f>
        <v>No</v>
      </c>
      <c r="R20" s="41" t="str">
        <f t="shared" si="6"/>
        <v>N/A</v>
      </c>
    </row>
    <row r="21" spans="1:18" ht="12" thickBot="1">
      <c r="A21" s="23" t="s">
        <v>32</v>
      </c>
      <c r="B21" s="26"/>
      <c r="C21" s="26"/>
      <c r="D21" s="26"/>
      <c r="E21" s="26"/>
      <c r="F21" s="26"/>
      <c r="G21" s="26"/>
      <c r="H21" s="26">
        <f>COUNTIF(H10:H20,"Yes")</f>
        <v>0</v>
      </c>
      <c r="I21" s="26"/>
      <c r="J21" s="26"/>
      <c r="K21" s="26"/>
      <c r="L21" s="26"/>
      <c r="M21" s="26"/>
      <c r="N21" s="26">
        <f>COUNTIF(N10:N20,"No")</f>
        <v>0</v>
      </c>
      <c r="O21" s="26">
        <f>COUNTIF(O10:O20,"No")</f>
        <v>0</v>
      </c>
      <c r="P21" s="26">
        <f>COUNTIF(P10:P20,"No")</f>
        <v>0</v>
      </c>
      <c r="Q21" s="26">
        <f>COUNTIF(Q10:Q20,"Yes")</f>
        <v>0</v>
      </c>
      <c r="R21" s="27"/>
    </row>
    <row r="22" ht="11.25"/>
    <row r="23" ht="11.25"/>
    <row r="24" ht="11.25"/>
    <row r="25" ht="11.25"/>
    <row r="26" ht="11.25"/>
    <row r="27" ht="11.25"/>
  </sheetData>
  <sheetProtection selectLockedCells="1" selectUnlockedCells="1"/>
  <mergeCells count="20">
    <mergeCell ref="A4:A9"/>
    <mergeCell ref="B4:B9"/>
    <mergeCell ref="C4:C9"/>
    <mergeCell ref="D4:D9"/>
    <mergeCell ref="E4:E9"/>
    <mergeCell ref="F4:F9"/>
    <mergeCell ref="G4:G9"/>
    <mergeCell ref="H4:H9"/>
    <mergeCell ref="I4:I8"/>
    <mergeCell ref="J4:J8"/>
    <mergeCell ref="K4:K8"/>
    <mergeCell ref="L7:L8"/>
    <mergeCell ref="L4:M6"/>
    <mergeCell ref="N4:N8"/>
    <mergeCell ref="P4:P8"/>
    <mergeCell ref="Q4:Q8"/>
    <mergeCell ref="R4:R8"/>
    <mergeCell ref="I9:R9"/>
    <mergeCell ref="M7:M8"/>
    <mergeCell ref="O4:O8"/>
  </mergeCells>
  <conditionalFormatting sqref="I21 P21 H3:H65536">
    <cfRule type="cellIs" priority="22" dxfId="29" operator="equal" stopIfTrue="1">
      <formula>"Yes"</formula>
    </cfRule>
  </conditionalFormatting>
  <conditionalFormatting sqref="I3 L1:P2 I10:I65536 O1:P65536">
    <cfRule type="cellIs" priority="21" dxfId="25" operator="equal" stopIfTrue="1">
      <formula>"No"</formula>
    </cfRule>
  </conditionalFormatting>
  <conditionalFormatting sqref="Q1:Q8 O4:P8 J10:J20 Q10:Q65536">
    <cfRule type="cellIs" priority="20" dxfId="25" operator="equal" stopIfTrue="1">
      <formula>"Yes"</formula>
    </cfRule>
  </conditionalFormatting>
  <conditionalFormatting sqref="K1:K65536">
    <cfRule type="cellIs" priority="11" dxfId="25" operator="equal" stopIfTrue="1">
      <formula>"Active Assignment"</formula>
    </cfRule>
  </conditionalFormatting>
  <conditionalFormatting sqref="O1:O65536">
    <cfRule type="cellIs" priority="7" dxfId="30" operator="equal" stopIfTrue="1">
      <formula>"TBD"</formula>
    </cfRule>
  </conditionalFormatting>
  <conditionalFormatting sqref="N4:N8">
    <cfRule type="cellIs" priority="6" dxfId="25" operator="equal" stopIfTrue="1">
      <formula>"No"</formula>
    </cfRule>
  </conditionalFormatting>
  <conditionalFormatting sqref="N4:N8">
    <cfRule type="cellIs" priority="5" dxfId="25" operator="equal" stopIfTrue="1">
      <formula>"Yes"</formula>
    </cfRule>
  </conditionalFormatting>
  <conditionalFormatting sqref="N21:O21">
    <cfRule type="cellIs" priority="4" dxfId="29" operator="equal" stopIfTrue="1">
      <formula>"Yes"</formula>
    </cfRule>
  </conditionalFormatting>
  <conditionalFormatting sqref="O21 N10:N21">
    <cfRule type="cellIs" priority="3" dxfId="25" operator="equal" stopIfTrue="1">
      <formula>"No"</formula>
    </cfRule>
  </conditionalFormatting>
  <conditionalFormatting sqref="P1:P65536">
    <cfRule type="cellIs" priority="2" dxfId="30" operator="equal" stopIfTrue="1">
      <formula>"TBD"</formula>
    </cfRule>
  </conditionalFormatting>
  <conditionalFormatting sqref="O21 N1:N65536">
    <cfRule type="cellIs" priority="1" dxfId="31" operator="equal" stopIfTrue="1">
      <formula>"TBD"</formula>
    </cfRule>
  </conditionalFormatting>
  <printOptions/>
  <pageMargins left="0.7" right="0.25" top="0.7" bottom="0.5" header="0.25" footer="0.25"/>
  <pageSetup horizontalDpi="600" verticalDpi="600" orientation="landscape" paperSize="5" scale="90" r:id="rId2"/>
  <headerFooter>
    <oddHeader>&amp;C&amp;"Arial,Bold"&amp;8&amp;K000099Payroll and Personnel Audit
&amp;"Arial,Regular"Supporting Evidence - Tab &amp;A</oddHeader>
    <oddFooter>&amp;L&amp;"Arial,Regular"&amp;8&amp;K00-048Copyright © SOXMadeEasy.com. May not be reproduced or distributed.&amp;R&amp;"Arial,Regular"&amp;8Page &amp;P of &amp;N</oddFooter>
  </headerFooter>
  <drawing r:id="rId1"/>
</worksheet>
</file>

<file path=xl/worksheets/sheet4.xml><?xml version="1.0" encoding="utf-8"?>
<worksheet xmlns="http://schemas.openxmlformats.org/spreadsheetml/2006/main" xmlns:r="http://schemas.openxmlformats.org/officeDocument/2006/relationships">
  <sheetPr>
    <tabColor rgb="FFB7ECFF"/>
  </sheetPr>
  <dimension ref="A1:T26"/>
  <sheetViews>
    <sheetView showGridLines="0" zoomScalePageLayoutView="0" workbookViewId="0" topLeftCell="A1">
      <pane ySplit="4" topLeftCell="A5" activePane="bottomLeft" state="frozen"/>
      <selection pane="topLeft" activeCell="A8" sqref="A8:I9"/>
      <selection pane="bottomLeft" activeCell="C28" sqref="C28"/>
    </sheetView>
  </sheetViews>
  <sheetFormatPr defaultColWidth="9.140625" defaultRowHeight="15"/>
  <cols>
    <col min="1" max="1" width="10.57421875" style="11" customWidth="1"/>
    <col min="2" max="2" width="14.57421875" style="6" customWidth="1"/>
    <col min="3" max="3" width="21.140625" style="6" customWidth="1"/>
    <col min="4" max="4" width="23.28125" style="12" customWidth="1"/>
    <col min="5" max="5" width="21.00390625" style="12" customWidth="1"/>
    <col min="6" max="6" width="28.28125" style="12" customWidth="1"/>
    <col min="7" max="7" width="15.8515625" style="13" customWidth="1"/>
    <col min="8" max="8" width="12.28125" style="11" customWidth="1"/>
    <col min="9" max="9" width="20.421875" style="11" customWidth="1"/>
    <col min="10" max="20" width="9.140625" style="11" customWidth="1"/>
    <col min="21" max="16384" width="9.140625" style="15" customWidth="1"/>
  </cols>
  <sheetData>
    <row r="1" spans="1:20" s="8" customFormat="1" ht="12.75">
      <c r="A1" s="5" t="s">
        <v>22</v>
      </c>
      <c r="B1" s="6"/>
      <c r="C1" s="7"/>
      <c r="D1" s="54"/>
      <c r="E1" s="54"/>
      <c r="F1" s="9"/>
      <c r="G1" s="49"/>
      <c r="H1" s="49"/>
      <c r="I1" s="49"/>
      <c r="J1" s="10"/>
      <c r="K1" s="10"/>
      <c r="L1" s="10"/>
      <c r="M1" s="10"/>
      <c r="N1" s="10"/>
      <c r="O1" s="10"/>
      <c r="P1" s="10"/>
      <c r="Q1" s="10"/>
      <c r="R1" s="10"/>
      <c r="S1" s="10"/>
      <c r="T1" s="10"/>
    </row>
    <row r="2" spans="1:20" s="8" customFormat="1" ht="12.75">
      <c r="A2" s="5" t="s">
        <v>23</v>
      </c>
      <c r="B2" s="11" t="s">
        <v>111</v>
      </c>
      <c r="C2" s="7"/>
      <c r="D2" s="54"/>
      <c r="E2" s="54"/>
      <c r="F2" s="9"/>
      <c r="G2" s="49"/>
      <c r="H2" s="49"/>
      <c r="I2" s="49"/>
      <c r="J2" s="10"/>
      <c r="K2" s="10"/>
      <c r="L2" s="10"/>
      <c r="M2" s="10"/>
      <c r="N2" s="10"/>
      <c r="O2" s="10"/>
      <c r="P2" s="10"/>
      <c r="Q2" s="10"/>
      <c r="R2" s="10"/>
      <c r="S2" s="10"/>
      <c r="T2" s="10"/>
    </row>
    <row r="3" spans="1:8" ht="13.5" thickBot="1">
      <c r="A3" s="5" t="s">
        <v>24</v>
      </c>
      <c r="B3" s="11" t="s">
        <v>25</v>
      </c>
      <c r="H3" s="14"/>
    </row>
    <row r="4" spans="1:20" s="18" customFormat="1" ht="42.75">
      <c r="A4" s="16" t="s">
        <v>26</v>
      </c>
      <c r="B4" s="17" t="s">
        <v>27</v>
      </c>
      <c r="C4" s="53" t="s">
        <v>47</v>
      </c>
      <c r="D4" s="17" t="s">
        <v>48</v>
      </c>
      <c r="E4" s="17" t="s">
        <v>28</v>
      </c>
      <c r="F4" s="17" t="s">
        <v>29</v>
      </c>
      <c r="G4" s="52" t="s">
        <v>113</v>
      </c>
      <c r="H4" s="52" t="s">
        <v>30</v>
      </c>
      <c r="I4" s="50" t="s">
        <v>31</v>
      </c>
      <c r="J4" s="6"/>
      <c r="K4" s="6"/>
      <c r="L4" s="6"/>
      <c r="M4" s="6"/>
      <c r="N4" s="6"/>
      <c r="O4" s="6"/>
      <c r="P4" s="6"/>
      <c r="Q4" s="6"/>
      <c r="R4" s="6"/>
      <c r="S4" s="6"/>
      <c r="T4" s="6"/>
    </row>
    <row r="5" spans="1:10" ht="33.75">
      <c r="A5" s="19">
        <v>1</v>
      </c>
      <c r="B5" s="20" t="s">
        <v>49</v>
      </c>
      <c r="C5" s="21" t="s">
        <v>81</v>
      </c>
      <c r="D5" s="21" t="s">
        <v>116</v>
      </c>
      <c r="E5" s="21" t="s">
        <v>115</v>
      </c>
      <c r="F5" s="21" t="s">
        <v>114</v>
      </c>
      <c r="G5" s="35"/>
      <c r="H5" s="40" t="str">
        <f>IF(G5="Yes","No",IF(G5="No","Yes"," "))</f>
        <v> </v>
      </c>
      <c r="I5" s="41" t="str">
        <f>IF(G5="Yes","N/A"," ")</f>
        <v> </v>
      </c>
      <c r="J5" s="44"/>
    </row>
    <row r="6" spans="1:20" s="67" customFormat="1" ht="33.75">
      <c r="A6" s="19">
        <v>2</v>
      </c>
      <c r="B6" s="20" t="s">
        <v>49</v>
      </c>
      <c r="C6" s="183" t="s">
        <v>73</v>
      </c>
      <c r="D6" s="21" t="s">
        <v>149</v>
      </c>
      <c r="E6" s="183" t="s">
        <v>49</v>
      </c>
      <c r="F6" s="21" t="s">
        <v>117</v>
      </c>
      <c r="G6" s="63"/>
      <c r="H6" s="64" t="str">
        <f aca="true" t="shared" si="0" ref="H6:H23">IF(G6="Yes","No",IF(G6="No","Yes"," "))</f>
        <v> </v>
      </c>
      <c r="I6" s="65" t="str">
        <f aca="true" t="shared" si="1" ref="I6:I23">IF(G6="Yes","N/A"," ")</f>
        <v> </v>
      </c>
      <c r="J6" s="66"/>
      <c r="K6" s="66"/>
      <c r="L6" s="66"/>
      <c r="M6" s="66"/>
      <c r="N6" s="66"/>
      <c r="O6" s="66"/>
      <c r="P6" s="66"/>
      <c r="Q6" s="66"/>
      <c r="R6" s="66"/>
      <c r="S6" s="66"/>
      <c r="T6" s="66"/>
    </row>
    <row r="7" spans="1:20" s="72" customFormat="1" ht="33.75">
      <c r="A7" s="19">
        <v>3</v>
      </c>
      <c r="B7" s="20" t="s">
        <v>49</v>
      </c>
      <c r="C7" s="184" t="s">
        <v>70</v>
      </c>
      <c r="D7" s="21" t="s">
        <v>150</v>
      </c>
      <c r="E7" s="21" t="s">
        <v>67</v>
      </c>
      <c r="F7" s="21" t="s">
        <v>71</v>
      </c>
      <c r="G7" s="68"/>
      <c r="H7" s="69" t="str">
        <f t="shared" si="0"/>
        <v> </v>
      </c>
      <c r="I7" s="70" t="str">
        <f t="shared" si="1"/>
        <v> </v>
      </c>
      <c r="J7" s="71"/>
      <c r="K7" s="71"/>
      <c r="L7" s="71"/>
      <c r="M7" s="71"/>
      <c r="N7" s="71"/>
      <c r="O7" s="71"/>
      <c r="P7" s="71"/>
      <c r="Q7" s="71"/>
      <c r="R7" s="71"/>
      <c r="S7" s="71"/>
      <c r="T7" s="71"/>
    </row>
    <row r="8" spans="1:20" s="77" customFormat="1" ht="33.75">
      <c r="A8" s="19">
        <v>4</v>
      </c>
      <c r="B8" s="20" t="s">
        <v>49</v>
      </c>
      <c r="C8" s="30" t="s">
        <v>74</v>
      </c>
      <c r="D8" s="21" t="s">
        <v>151</v>
      </c>
      <c r="E8" s="30" t="s">
        <v>118</v>
      </c>
      <c r="F8" s="21" t="s">
        <v>75</v>
      </c>
      <c r="G8" s="73"/>
      <c r="H8" s="74" t="str">
        <f t="shared" si="0"/>
        <v> </v>
      </c>
      <c r="I8" s="75" t="str">
        <f t="shared" si="1"/>
        <v> </v>
      </c>
      <c r="J8" s="76"/>
      <c r="K8" s="76"/>
      <c r="L8" s="76"/>
      <c r="M8" s="76"/>
      <c r="N8" s="76"/>
      <c r="O8" s="76"/>
      <c r="P8" s="76"/>
      <c r="Q8" s="76"/>
      <c r="R8" s="76"/>
      <c r="S8" s="76"/>
      <c r="T8" s="76"/>
    </row>
    <row r="9" spans="1:20" s="62" customFormat="1" ht="33.75">
      <c r="A9" s="19">
        <v>5</v>
      </c>
      <c r="B9" s="20" t="s">
        <v>49</v>
      </c>
      <c r="C9" s="30" t="s">
        <v>76</v>
      </c>
      <c r="D9" s="21" t="s">
        <v>152</v>
      </c>
      <c r="E9" s="30" t="s">
        <v>77</v>
      </c>
      <c r="F9" s="21" t="s">
        <v>77</v>
      </c>
      <c r="G9" s="58"/>
      <c r="H9" s="59" t="str">
        <f t="shared" si="0"/>
        <v> </v>
      </c>
      <c r="I9" s="60" t="str">
        <f t="shared" si="1"/>
        <v> </v>
      </c>
      <c r="J9" s="61"/>
      <c r="K9" s="61"/>
      <c r="L9" s="61"/>
      <c r="M9" s="61"/>
      <c r="N9" s="61"/>
      <c r="O9" s="61"/>
      <c r="P9" s="61"/>
      <c r="Q9" s="61"/>
      <c r="R9" s="61"/>
      <c r="S9" s="61"/>
      <c r="T9" s="61"/>
    </row>
    <row r="10" spans="1:20" s="82" customFormat="1" ht="33.75">
      <c r="A10" s="19">
        <v>6</v>
      </c>
      <c r="B10" s="20" t="s">
        <v>49</v>
      </c>
      <c r="C10" s="30" t="s">
        <v>50</v>
      </c>
      <c r="D10" s="21" t="s">
        <v>153</v>
      </c>
      <c r="E10" s="30" t="s">
        <v>119</v>
      </c>
      <c r="F10" s="21" t="s">
        <v>51</v>
      </c>
      <c r="G10" s="78"/>
      <c r="H10" s="79" t="str">
        <f t="shared" si="0"/>
        <v> </v>
      </c>
      <c r="I10" s="80" t="str">
        <f t="shared" si="1"/>
        <v> </v>
      </c>
      <c r="J10" s="81"/>
      <c r="K10" s="81"/>
      <c r="L10" s="81"/>
      <c r="M10" s="81"/>
      <c r="N10" s="81"/>
      <c r="O10" s="81"/>
      <c r="P10" s="81"/>
      <c r="Q10" s="81"/>
      <c r="R10" s="81"/>
      <c r="S10" s="81"/>
      <c r="T10" s="81"/>
    </row>
    <row r="11" spans="1:20" s="102" customFormat="1" ht="33.75">
      <c r="A11" s="19">
        <v>7</v>
      </c>
      <c r="B11" s="20" t="s">
        <v>49</v>
      </c>
      <c r="C11" s="30" t="s">
        <v>68</v>
      </c>
      <c r="D11" s="21" t="s">
        <v>154</v>
      </c>
      <c r="E11" s="30" t="s">
        <v>120</v>
      </c>
      <c r="F11" s="21" t="s">
        <v>69</v>
      </c>
      <c r="G11" s="98"/>
      <c r="H11" s="99" t="str">
        <f t="shared" si="0"/>
        <v> </v>
      </c>
      <c r="I11" s="100" t="str">
        <f t="shared" si="1"/>
        <v> </v>
      </c>
      <c r="J11" s="101"/>
      <c r="K11" s="101"/>
      <c r="L11" s="101"/>
      <c r="M11" s="101"/>
      <c r="N11" s="101"/>
      <c r="O11" s="101"/>
      <c r="P11" s="101"/>
      <c r="Q11" s="101"/>
      <c r="R11" s="101"/>
      <c r="S11" s="101"/>
      <c r="T11" s="101"/>
    </row>
    <row r="12" spans="1:20" s="97" customFormat="1" ht="33.75">
      <c r="A12" s="19">
        <v>8</v>
      </c>
      <c r="B12" s="20" t="s">
        <v>49</v>
      </c>
      <c r="C12" s="30" t="s">
        <v>82</v>
      </c>
      <c r="D12" s="21" t="s">
        <v>155</v>
      </c>
      <c r="E12" s="21" t="s">
        <v>83</v>
      </c>
      <c r="F12" s="21" t="s">
        <v>83</v>
      </c>
      <c r="G12" s="93"/>
      <c r="H12" s="94" t="str">
        <f t="shared" si="0"/>
        <v> </v>
      </c>
      <c r="I12" s="95" t="str">
        <f t="shared" si="1"/>
        <v> </v>
      </c>
      <c r="J12" s="96"/>
      <c r="K12" s="96"/>
      <c r="L12" s="96"/>
      <c r="M12" s="96"/>
      <c r="N12" s="96"/>
      <c r="O12" s="96"/>
      <c r="P12" s="96"/>
      <c r="Q12" s="96"/>
      <c r="R12" s="96"/>
      <c r="S12" s="96"/>
      <c r="T12" s="96"/>
    </row>
    <row r="13" spans="1:20" s="92" customFormat="1" ht="33.75">
      <c r="A13" s="19">
        <v>9</v>
      </c>
      <c r="B13" s="20" t="s">
        <v>49</v>
      </c>
      <c r="C13" s="30" t="s">
        <v>79</v>
      </c>
      <c r="D13" s="21" t="s">
        <v>156</v>
      </c>
      <c r="E13" s="30" t="s">
        <v>121</v>
      </c>
      <c r="F13" s="21" t="s">
        <v>80</v>
      </c>
      <c r="G13" s="88"/>
      <c r="H13" s="89" t="str">
        <f t="shared" si="0"/>
        <v> </v>
      </c>
      <c r="I13" s="90" t="str">
        <f t="shared" si="1"/>
        <v> </v>
      </c>
      <c r="J13" s="91"/>
      <c r="K13" s="91"/>
      <c r="L13" s="91"/>
      <c r="M13" s="91"/>
      <c r="N13" s="91"/>
      <c r="O13" s="91"/>
      <c r="P13" s="91"/>
      <c r="Q13" s="91"/>
      <c r="R13" s="91"/>
      <c r="S13" s="91"/>
      <c r="T13" s="91"/>
    </row>
    <row r="14" spans="1:20" s="87" customFormat="1" ht="22.5" customHeight="1">
      <c r="A14" s="19">
        <v>10</v>
      </c>
      <c r="B14" s="20" t="s">
        <v>49</v>
      </c>
      <c r="C14" s="30" t="s">
        <v>72</v>
      </c>
      <c r="D14" s="21" t="s">
        <v>157</v>
      </c>
      <c r="E14" s="30" t="s">
        <v>122</v>
      </c>
      <c r="F14" s="30" t="s">
        <v>65</v>
      </c>
      <c r="G14" s="83"/>
      <c r="H14" s="84" t="str">
        <f t="shared" si="0"/>
        <v> </v>
      </c>
      <c r="I14" s="85" t="str">
        <f t="shared" si="1"/>
        <v> </v>
      </c>
      <c r="J14" s="86"/>
      <c r="K14" s="86"/>
      <c r="L14" s="86"/>
      <c r="M14" s="86"/>
      <c r="N14" s="86"/>
      <c r="O14" s="86"/>
      <c r="P14" s="86"/>
      <c r="Q14" s="86"/>
      <c r="R14" s="86"/>
      <c r="S14" s="86"/>
      <c r="T14" s="86"/>
    </row>
    <row r="15" spans="1:20" s="111" customFormat="1" ht="18.75" customHeight="1">
      <c r="A15" s="19">
        <v>11</v>
      </c>
      <c r="B15" s="20" t="s">
        <v>49</v>
      </c>
      <c r="C15" s="30" t="s">
        <v>78</v>
      </c>
      <c r="D15" s="21" t="s">
        <v>158</v>
      </c>
      <c r="E15" s="30" t="s">
        <v>123</v>
      </c>
      <c r="F15" s="30" t="s">
        <v>66</v>
      </c>
      <c r="G15" s="107"/>
      <c r="H15" s="108" t="str">
        <f t="shared" si="0"/>
        <v> </v>
      </c>
      <c r="I15" s="109" t="str">
        <f t="shared" si="1"/>
        <v> </v>
      </c>
      <c r="J15" s="110"/>
      <c r="K15" s="110"/>
      <c r="L15" s="110"/>
      <c r="M15" s="110"/>
      <c r="N15" s="110"/>
      <c r="O15" s="110"/>
      <c r="P15" s="110"/>
      <c r="Q15" s="110"/>
      <c r="R15" s="110"/>
      <c r="S15" s="110"/>
      <c r="T15" s="110"/>
    </row>
    <row r="16" spans="1:20" s="111" customFormat="1" ht="18.75" customHeight="1">
      <c r="A16" s="185" t="s">
        <v>58</v>
      </c>
      <c r="B16" s="20"/>
      <c r="C16" s="30"/>
      <c r="D16" s="21"/>
      <c r="E16" s="30"/>
      <c r="F16" s="30"/>
      <c r="G16" s="107"/>
      <c r="H16" s="108"/>
      <c r="I16" s="109"/>
      <c r="J16" s="110"/>
      <c r="K16" s="110"/>
      <c r="L16" s="110"/>
      <c r="M16" s="110"/>
      <c r="N16" s="110"/>
      <c r="O16" s="110"/>
      <c r="P16" s="110"/>
      <c r="Q16" s="110"/>
      <c r="R16" s="110"/>
      <c r="S16" s="110"/>
      <c r="T16" s="110"/>
    </row>
    <row r="17" spans="1:20" s="111" customFormat="1" ht="15" customHeight="1">
      <c r="A17" s="103"/>
      <c r="B17" s="104"/>
      <c r="C17" s="105"/>
      <c r="D17" s="106"/>
      <c r="E17" s="112"/>
      <c r="F17" s="112"/>
      <c r="G17" s="107"/>
      <c r="H17" s="108"/>
      <c r="I17" s="109"/>
      <c r="J17" s="110"/>
      <c r="K17" s="110"/>
      <c r="L17" s="110"/>
      <c r="M17" s="110"/>
      <c r="N17" s="110"/>
      <c r="O17" s="110"/>
      <c r="P17" s="110"/>
      <c r="Q17" s="110"/>
      <c r="R17" s="110"/>
      <c r="S17" s="110"/>
      <c r="T17" s="110"/>
    </row>
    <row r="18" spans="1:20" s="111" customFormat="1" ht="12.75" customHeight="1">
      <c r="A18" s="103"/>
      <c r="B18" s="104"/>
      <c r="C18" s="113"/>
      <c r="D18" s="106"/>
      <c r="E18" s="105"/>
      <c r="F18" s="105"/>
      <c r="G18" s="107"/>
      <c r="H18" s="108"/>
      <c r="I18" s="109"/>
      <c r="J18" s="110"/>
      <c r="K18" s="110"/>
      <c r="L18" s="110"/>
      <c r="M18" s="110"/>
      <c r="N18" s="110"/>
      <c r="O18" s="110"/>
      <c r="P18" s="110"/>
      <c r="Q18" s="110"/>
      <c r="R18" s="110"/>
      <c r="S18" s="110"/>
      <c r="T18" s="110"/>
    </row>
    <row r="19" spans="1:20" s="111" customFormat="1" ht="12.75" customHeight="1">
      <c r="A19" s="103"/>
      <c r="B19" s="104"/>
      <c r="C19" s="105"/>
      <c r="D19" s="106"/>
      <c r="E19" s="105"/>
      <c r="F19" s="114"/>
      <c r="G19" s="107"/>
      <c r="H19" s="108"/>
      <c r="I19" s="109"/>
      <c r="J19" s="110"/>
      <c r="K19" s="110"/>
      <c r="L19" s="110"/>
      <c r="M19" s="110"/>
      <c r="N19" s="110"/>
      <c r="O19" s="110"/>
      <c r="P19" s="110"/>
      <c r="Q19" s="110"/>
      <c r="R19" s="110"/>
      <c r="S19" s="110"/>
      <c r="T19" s="110"/>
    </row>
    <row r="20" spans="1:20" s="111" customFormat="1" ht="12.75" customHeight="1">
      <c r="A20" s="103"/>
      <c r="B20" s="104"/>
      <c r="C20" s="105"/>
      <c r="D20" s="106"/>
      <c r="E20" s="105"/>
      <c r="F20" s="105"/>
      <c r="G20" s="107"/>
      <c r="H20" s="108"/>
      <c r="I20" s="109"/>
      <c r="J20" s="110"/>
      <c r="K20" s="110"/>
      <c r="L20" s="110"/>
      <c r="M20" s="110"/>
      <c r="N20" s="110"/>
      <c r="O20" s="110"/>
      <c r="P20" s="110"/>
      <c r="Q20" s="110"/>
      <c r="R20" s="110"/>
      <c r="S20" s="110"/>
      <c r="T20" s="110"/>
    </row>
    <row r="21" spans="1:20" s="111" customFormat="1" ht="12.75" customHeight="1">
      <c r="A21" s="103"/>
      <c r="B21" s="104"/>
      <c r="C21" s="105"/>
      <c r="D21" s="106"/>
      <c r="E21" s="105"/>
      <c r="F21" s="105"/>
      <c r="G21" s="107"/>
      <c r="H21" s="108"/>
      <c r="I21" s="109"/>
      <c r="J21" s="110"/>
      <c r="K21" s="110"/>
      <c r="L21" s="110"/>
      <c r="M21" s="110"/>
      <c r="N21" s="110"/>
      <c r="O21" s="110"/>
      <c r="P21" s="110"/>
      <c r="Q21" s="110"/>
      <c r="R21" s="110"/>
      <c r="S21" s="110"/>
      <c r="T21" s="110"/>
    </row>
    <row r="22" spans="1:20" s="111" customFormat="1" ht="12.75" customHeight="1">
      <c r="A22" s="103"/>
      <c r="B22" s="104"/>
      <c r="C22" s="105"/>
      <c r="D22" s="106"/>
      <c r="E22" s="105"/>
      <c r="F22" s="105"/>
      <c r="G22" s="107"/>
      <c r="H22" s="108"/>
      <c r="I22" s="109"/>
      <c r="J22" s="110"/>
      <c r="K22" s="110"/>
      <c r="L22" s="110"/>
      <c r="M22" s="110"/>
      <c r="N22" s="110"/>
      <c r="O22" s="110"/>
      <c r="P22" s="110"/>
      <c r="Q22" s="110"/>
      <c r="R22" s="110"/>
      <c r="S22" s="110"/>
      <c r="T22" s="110"/>
    </row>
    <row r="23" spans="1:9" ht="12.75" customHeight="1" thickBot="1">
      <c r="A23" s="28" t="s">
        <v>58</v>
      </c>
      <c r="B23" s="29"/>
      <c r="C23" s="30"/>
      <c r="D23" s="30"/>
      <c r="E23" s="30"/>
      <c r="F23" s="30"/>
      <c r="G23" s="35"/>
      <c r="H23" s="40" t="str">
        <f t="shared" si="0"/>
        <v> </v>
      </c>
      <c r="I23" s="41" t="str">
        <f t="shared" si="1"/>
        <v> </v>
      </c>
    </row>
    <row r="24" spans="1:10" ht="13.5" thickBot="1">
      <c r="A24" s="23" t="s">
        <v>32</v>
      </c>
      <c r="B24" s="24"/>
      <c r="C24" s="26">
        <v>18</v>
      </c>
      <c r="D24" s="25"/>
      <c r="E24" s="25"/>
      <c r="F24" s="25"/>
      <c r="G24" s="26">
        <f>COUNTIF(G5:G23,"No")</f>
        <v>0</v>
      </c>
      <c r="H24" s="26">
        <f>COUNTIF(H5:H23,"Yes")</f>
        <v>0</v>
      </c>
      <c r="I24" s="27"/>
      <c r="J24" s="15"/>
    </row>
    <row r="25" ht="12.75">
      <c r="J25" s="15"/>
    </row>
    <row r="26" ht="12.75">
      <c r="J26" s="15"/>
    </row>
  </sheetData>
  <sheetProtection selectLockedCells="1" selectUnlockedCells="1"/>
  <conditionalFormatting sqref="H1:H23 H25:H65536">
    <cfRule type="cellIs" priority="17" dxfId="25" operator="equal" stopIfTrue="1">
      <formula>"Yes"</formula>
    </cfRule>
  </conditionalFormatting>
  <conditionalFormatting sqref="E4:G4 G1:G23 G25:G65536">
    <cfRule type="cellIs" priority="16" dxfId="25" operator="equal" stopIfTrue="1">
      <formula>"No"</formula>
    </cfRule>
  </conditionalFormatting>
  <conditionalFormatting sqref="G5">
    <cfRule type="cellIs" priority="4" dxfId="25" operator="equal" stopIfTrue="1">
      <formula>"No"</formula>
    </cfRule>
  </conditionalFormatting>
  <conditionalFormatting sqref="H5">
    <cfRule type="cellIs" priority="3" dxfId="25" operator="equal" stopIfTrue="1">
      <formula>"Yes"</formula>
    </cfRule>
  </conditionalFormatting>
  <conditionalFormatting sqref="G6:G23">
    <cfRule type="cellIs" priority="2" dxfId="25" operator="equal" stopIfTrue="1">
      <formula>"No"</formula>
    </cfRule>
  </conditionalFormatting>
  <conditionalFormatting sqref="H6:H23">
    <cfRule type="cellIs" priority="1" dxfId="25" operator="equal" stopIfTrue="1">
      <formula>"Yes"</formula>
    </cfRule>
  </conditionalFormatting>
  <printOptions/>
  <pageMargins left="0.7" right="0.25" top="0.7" bottom="0.5" header="0.25" footer="0.25"/>
  <pageSetup horizontalDpi="600" verticalDpi="600" orientation="landscape" paperSize="5" scale="90" r:id="rId2"/>
  <headerFooter>
    <oddHeader>&amp;C&amp;"Arial,Bold"&amp;8&amp;K000099Payroll and Personnel Audit
&amp;"Arial,Regular"Supporting Evidence - Tab &amp;A</oddHeader>
    <oddFooter>&amp;L&amp;"Arial,Regular"&amp;8&amp;K00-048Copyright © SOXMadeEasy.com. May not be reproduced or distributed.&amp;R&amp;"Arial,Regular"&amp;8Page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2014-01-10T23:02:55Z</cp:lastPrinted>
  <dcterms:created xsi:type="dcterms:W3CDTF">2013-08-21T19:18:13Z</dcterms:created>
  <dcterms:modified xsi:type="dcterms:W3CDTF">2023-04-11T09:06:46Z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