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95" windowHeight="4515" tabRatio="422" activeTab="0"/>
  </bookViews>
  <sheets>
    <sheet name="Audit Program" sheetId="1" r:id="rId1"/>
    <sheet name="1" sheetId="2" r:id="rId2"/>
    <sheet name="5" sheetId="3" r:id="rId3"/>
    <sheet name="13" sheetId="4" r:id="rId4"/>
  </sheets>
  <definedNames>
    <definedName name="_xlnm._FilterDatabase" localSheetId="1" hidden="1">'1'!$A$4:$H$4</definedName>
    <definedName name="AS2DocOpenMode" hidden="1">"AS2DocumentEdit"</definedName>
    <definedName name="_xlnm.Print_Area" localSheetId="1">'1'!$A:$H</definedName>
    <definedName name="_xlnm.Print_Area" localSheetId="3">'13'!$A:$J</definedName>
    <definedName name="_xlnm.Print_Area" localSheetId="2">'5'!$A:$M</definedName>
    <definedName name="_xlnm.Print_Area" localSheetId="0">'Audit Program'!$A:$H</definedName>
    <definedName name="_xlnm.Print_Titles" localSheetId="0">'Audit Program'!$7:$7</definedName>
  </definedNames>
  <calcPr fullCalcOnLoad="1"/>
</workbook>
</file>

<file path=xl/sharedStrings.xml><?xml version="1.0" encoding="utf-8"?>
<sst xmlns="http://schemas.openxmlformats.org/spreadsheetml/2006/main" count="220" uniqueCount="141">
  <si>
    <t>Information Security</t>
  </si>
  <si>
    <t>Preventive</t>
  </si>
  <si>
    <t>Automated</t>
  </si>
  <si>
    <t>Manual</t>
  </si>
  <si>
    <t>High</t>
  </si>
  <si>
    <t>Medium</t>
  </si>
  <si>
    <t>Low</t>
  </si>
  <si>
    <t>Change Control</t>
  </si>
  <si>
    <r>
      <t>Control
Type</t>
    </r>
    <r>
      <rPr>
        <b/>
        <sz val="8"/>
        <color indexed="9"/>
        <rFont val="Arial"/>
        <family val="2"/>
      </rPr>
      <t xml:space="preserve">
</t>
    </r>
    <r>
      <rPr>
        <i/>
        <sz val="8"/>
        <color indexed="9"/>
        <rFont val="Arial"/>
        <family val="2"/>
      </rPr>
      <t>Preventive/
Detective</t>
    </r>
  </si>
  <si>
    <r>
      <t>Control
Nature</t>
    </r>
    <r>
      <rPr>
        <b/>
        <sz val="8"/>
        <color indexed="9"/>
        <rFont val="Arial"/>
        <family val="2"/>
      </rPr>
      <t xml:space="preserve">
</t>
    </r>
    <r>
      <rPr>
        <i/>
        <sz val="8"/>
        <color indexed="9"/>
        <rFont val="Arial"/>
        <family val="2"/>
      </rPr>
      <t>Manual/
Automated</t>
    </r>
  </si>
  <si>
    <r>
      <t>Control Risk</t>
    </r>
    <r>
      <rPr>
        <b/>
        <sz val="8"/>
        <color indexed="9"/>
        <rFont val="Arial"/>
        <family val="2"/>
      </rPr>
      <t xml:space="preserve">
</t>
    </r>
    <r>
      <rPr>
        <i/>
        <sz val="8"/>
        <color indexed="9"/>
        <rFont val="Arial"/>
        <family val="2"/>
      </rPr>
      <t>High/
Medium/
Low</t>
    </r>
  </si>
  <si>
    <r>
      <t xml:space="preserve">Exception Details
</t>
    </r>
    <r>
      <rPr>
        <i/>
        <sz val="8"/>
        <color indexed="9"/>
        <rFont val="Arial"/>
        <family val="2"/>
      </rPr>
      <t>For ineffective controls</t>
    </r>
  </si>
  <si>
    <t>TBD - Control has not been tested</t>
  </si>
  <si>
    <t>TBD</t>
  </si>
  <si>
    <t>Date Tested:</t>
  </si>
  <si>
    <t>Description:</t>
  </si>
  <si>
    <r>
      <t xml:space="preserve">Count
</t>
    </r>
  </si>
  <si>
    <r>
      <t xml:space="preserve">Issues Noted?
</t>
    </r>
    <r>
      <rPr>
        <i/>
        <sz val="8"/>
        <rFont val="Arial"/>
        <family val="2"/>
      </rPr>
      <t>(Yes/No)</t>
    </r>
  </si>
  <si>
    <t>Comments/ Exception Detail</t>
  </si>
  <si>
    <t>Total</t>
  </si>
  <si>
    <t>Phase</t>
  </si>
  <si>
    <t>Status</t>
  </si>
  <si>
    <r>
      <t xml:space="preserve">Sampled For Testing?
</t>
    </r>
    <r>
      <rPr>
        <i/>
        <sz val="8"/>
        <rFont val="Arial"/>
        <family val="2"/>
      </rPr>
      <t>(Yes/No)</t>
    </r>
  </si>
  <si>
    <r>
      <t xml:space="preserve">Exceptions Noted?
</t>
    </r>
    <r>
      <rPr>
        <i/>
        <sz val="8"/>
        <rFont val="Arial"/>
        <family val="2"/>
      </rPr>
      <t>(Yes/No)</t>
    </r>
  </si>
  <si>
    <t>Completed</t>
  </si>
  <si>
    <t>Tab 1</t>
  </si>
  <si>
    <t>Source:</t>
  </si>
  <si>
    <r>
      <t xml:space="preserve">Backup ID
</t>
    </r>
    <r>
      <rPr>
        <i/>
        <sz val="8"/>
        <rFont val="Arial"/>
        <family val="2"/>
      </rPr>
      <t>(Ref.)</t>
    </r>
  </si>
  <si>
    <r>
      <t xml:space="preserve">Backup Description
</t>
    </r>
    <r>
      <rPr>
        <i/>
        <sz val="8"/>
        <rFont val="Arial"/>
        <family val="2"/>
      </rPr>
      <t>(Description)</t>
    </r>
  </si>
  <si>
    <t>Tab 5</t>
  </si>
  <si>
    <t>Backup media off-site archival</t>
  </si>
  <si>
    <t>Successful</t>
  </si>
  <si>
    <r>
      <t xml:space="preserve">Backup Transferred Off-Site?
</t>
    </r>
    <r>
      <rPr>
        <i/>
        <sz val="8"/>
        <rFont val="Arial"/>
        <family val="2"/>
      </rPr>
      <t>(Yes/No)</t>
    </r>
  </si>
  <si>
    <t>Count</t>
  </si>
  <si>
    <t>Tab 13</t>
  </si>
  <si>
    <t>Employee personal/contact information</t>
  </si>
  <si>
    <t>Employee compensation/salary/payroll deductions</t>
  </si>
  <si>
    <t>Employee employment details</t>
  </si>
  <si>
    <t>Vendor/supplier personal/contact information</t>
  </si>
  <si>
    <t>Customer personal/contact information</t>
  </si>
  <si>
    <t>Cardholder personal information</t>
  </si>
  <si>
    <t>Credit card numbers</t>
  </si>
  <si>
    <t>CVV/CV2/CID numbers</t>
  </si>
  <si>
    <t>Magnetic stripe data</t>
  </si>
  <si>
    <t>Mother's Maiden Name</t>
  </si>
  <si>
    <t>Bank Account Information (account and routing numbers, etc.)</t>
  </si>
  <si>
    <t>Birth dates</t>
  </si>
  <si>
    <t>Social security numbers</t>
  </si>
  <si>
    <t>Tax IDs</t>
  </si>
  <si>
    <t>Driver license numbers</t>
  </si>
  <si>
    <t>State ID numbers</t>
  </si>
  <si>
    <t>…</t>
  </si>
  <si>
    <r>
      <t xml:space="preserve">Records Transmittal Form
</t>
    </r>
    <r>
      <rPr>
        <i/>
        <sz val="8"/>
        <rFont val="Arial"/>
        <family val="2"/>
      </rPr>
      <t>(Ref.)</t>
    </r>
  </si>
  <si>
    <r>
      <t xml:space="preserve">Transferred On
</t>
    </r>
    <r>
      <rPr>
        <i/>
        <sz val="8"/>
        <rFont val="Arial"/>
        <family val="2"/>
      </rPr>
      <t>(Date)</t>
    </r>
  </si>
  <si>
    <r>
      <t xml:space="preserve">Transferred By
</t>
    </r>
    <r>
      <rPr>
        <i/>
        <sz val="8"/>
        <rFont val="Arial"/>
        <family val="2"/>
      </rPr>
      <t>(Name)</t>
    </r>
  </si>
  <si>
    <t xml:space="preserve">Use your professional judgment to conclude on the adequacy and effectiveness of the off-site rotation procedures established by management. Document your conclusions.
</t>
  </si>
  <si>
    <r>
      <t xml:space="preserve">Conclusion
on Operating Effectiveness
</t>
    </r>
    <r>
      <rPr>
        <i/>
        <sz val="8"/>
        <color indexed="9"/>
        <rFont val="Arial"/>
        <family val="2"/>
      </rPr>
      <t>Effective/
Ineffective</t>
    </r>
  </si>
  <si>
    <r>
      <t xml:space="preserve">Backup Date
</t>
    </r>
    <r>
      <rPr>
        <i/>
        <sz val="8"/>
        <rFont val="Arial"/>
        <family val="2"/>
      </rPr>
      <t>(Date)</t>
    </r>
  </si>
  <si>
    <t>End User Computing Applications - Audit Program</t>
  </si>
  <si>
    <t>Data Integrity</t>
  </si>
  <si>
    <t>Operations</t>
  </si>
  <si>
    <t xml:space="preserve">Using appropriate attribute sampling guidelines, make a selection of critical end user computing applications. For a sample of the end user computing applications, obtain a system generated listing of users with access to check-out and check-in end user computing applications. Ensure that access is restricted to authorized individuals who require access to modify end user computing applications as part of their responsibilities.
</t>
  </si>
  <si>
    <t xml:space="preserve">Obtain a system generated listing of users with access to the version control system. Examine the listing and user access profiles to ensure that access  to administer the system is appropriately restricted to authorized system administrators.
</t>
  </si>
  <si>
    <t xml:space="preserve">Use your professional judgment to assess the adequacy and effectiveness of the version control procedures implemented by management. Document your conclusions.
</t>
  </si>
  <si>
    <r>
      <rPr>
        <b/>
        <sz val="8"/>
        <rFont val="Arial"/>
        <family val="2"/>
      </rPr>
      <t>Control Objective EUCA1:</t>
    </r>
    <r>
      <rPr>
        <sz val="8"/>
        <rFont val="Arial"/>
        <family val="2"/>
      </rPr>
      <t xml:space="preserve"> The inventory of organization’s end user computing applications is appropriately managed in accordance with established policies to ensure it remains complete, accurate, and valid.</t>
    </r>
  </si>
  <si>
    <t>•  The Privacy Act of 1974 governs the protection of personal information in the possession of the Federal government
•  Right to Financial Privacy Act of 1978 governs the protection of the confidentiality of personal financial records
•  Fair Credit Reporting Act of 1970 regulates the disclosure of personal information
•  Family Education Rights and Privacy Act of 1974 governs the protection of student records</t>
  </si>
  <si>
    <t>•  PCI Data Security Standards (PCI DSS) contains technical and operational requirements to protect cardholder data
•  Gramm-Leach Bliley Act of 1999 regulates the privacy of personally identifiable, nonpublic financial information
•  The Health Insurance Portability and Accountability Act of 1996 (HIPAA) protects the privacy of individually identifiable 
   health information</t>
  </si>
  <si>
    <t>•  The Health Information Technology for Economic and Clinical Health Act of 2009 (HITECH) addresses the privacy
   concerns associated with the electronic transmission of health information 
•  Federal Trade Commission Regulations for safeguarding customer information and privacy of consumer financial 
   information</t>
  </si>
  <si>
    <t xml:space="preserve">•  State-specific regulations/data privacy standards, such as the:
   ▫  Massachusetts Data Protection Act requiring strong encryption for sensitive customer information
   ▫  Nevada Personal Information Data Privacy Encryption Law mandates encryption for customers' stored and
      transported personal information
•  Country-specific regulations, such as the:
   ▫  European Union's Data Protection Directive
   ▫  UK Data Protection Act
   ▫  Canada's Personal Information Protection and Electronic Documents Act (PIPEDA)), etc.
</t>
  </si>
  <si>
    <t>Protected medical records related to an individual</t>
  </si>
  <si>
    <t>Protected psychological counseling records related to an individual</t>
  </si>
  <si>
    <t xml:space="preserve">Use your professional judgment to assess the appropriateness of the documented policy requirements and the adequacy and effectiveness of the procedures to identify end user computing applications containing sensitive information. Document your conclusions.
</t>
  </si>
  <si>
    <t xml:space="preserve">Discuss the classification levels defined by management, the criteria for an end user computing application to be considered confidential or private and how this classification affects the required strength of the control environment surrounding end user computing applications. 
</t>
  </si>
  <si>
    <t xml:space="preserve">Use your professional judgment to assess the adequacy of the application controls established by management governing the accuracy and completeness of data inputs. Document your conclusions.
</t>
  </si>
  <si>
    <t xml:space="preserve">   ▫  EUC Enterprise by Finsbury Solutions provides discovery capability 
   ▫  XLRisk can be used to automatically create an inventory of all spreadsheets and other end user computing
      applications in the organization
   ▫  Microsoft Discovery and Risk Assessment Server 2013 provides inventory features, etc.
</t>
  </si>
  <si>
    <t>Inventory Management</t>
  </si>
  <si>
    <t xml:space="preserve">If version control is enforced manually, ensure there is a designated location for historical versions of the end user computing applications. Ensure that naming convention is consistently used to  support version control and that older versions are locked for editing (cannot be updated). .
</t>
  </si>
  <si>
    <r>
      <rPr>
        <b/>
        <sz val="8"/>
        <rFont val="Arial"/>
        <family val="2"/>
      </rPr>
      <t>Risk:</t>
    </r>
    <r>
      <rPr>
        <sz val="8"/>
        <rFont val="Arial"/>
        <family val="2"/>
      </rPr>
      <t xml:space="preserve"> If organization’s end user computing applications are not appropriately managed, business critical applications may not comply with the established policies and procedures leading to potential misstatements
in the entity's financial statements or errors in analytical reviews and/or operational processes.</t>
    </r>
  </si>
  <si>
    <r>
      <rPr>
        <b/>
        <sz val="8"/>
        <rFont val="Arial"/>
        <family val="2"/>
      </rPr>
      <t>Control Objective IT2:</t>
    </r>
    <r>
      <rPr>
        <sz val="8"/>
        <rFont val="Arial"/>
        <family val="2"/>
      </rPr>
      <t xml:space="preserve"> Organization’s critical end user computing applications are appropriately managed during the storage process to ensure data remains complete, accurate, and valid.</t>
    </r>
  </si>
  <si>
    <r>
      <rPr>
        <b/>
        <sz val="8"/>
        <rFont val="Arial"/>
        <family val="2"/>
      </rPr>
      <t>Risk:</t>
    </r>
    <r>
      <rPr>
        <sz val="8"/>
        <rFont val="Arial"/>
        <family val="2"/>
      </rPr>
      <t xml:space="preserve"> If organization’s critical end user computing applications are not appropriately retained, it may not be possible to reconstruct the data in the event of an incident leading to potential financial misstatements or errors in analytical reviews or operational processes.</t>
    </r>
  </si>
  <si>
    <r>
      <rPr>
        <b/>
        <sz val="8"/>
        <rFont val="Arial"/>
        <family val="2"/>
      </rPr>
      <t xml:space="preserve">1. </t>
    </r>
    <r>
      <rPr>
        <b/>
        <u val="single"/>
        <sz val="8"/>
        <rFont val="Arial"/>
        <family val="2"/>
      </rPr>
      <t>Interview</t>
    </r>
    <r>
      <rPr>
        <sz val="8"/>
        <rFont val="Arial"/>
        <family val="2"/>
      </rPr>
      <t xml:space="preserve">
Interview individuals responsible for the control activity. Inquire about off-site rotation procedures established by management, including procedures involved in transporting backup media to off-site storage, off-site rotation schedule(s), inventory maintenance, etc. In addition, inquire if the inventory of backup media stored in off-site facilities is reconciled periodically to ensure that backup media have not been misplaced and will be available if needed.
</t>
    </r>
  </si>
  <si>
    <r>
      <rPr>
        <b/>
        <sz val="8"/>
        <rFont val="Arial"/>
        <family val="2"/>
      </rPr>
      <t xml:space="preserve">2. </t>
    </r>
    <r>
      <rPr>
        <b/>
        <u val="single"/>
        <sz val="8"/>
        <rFont val="Arial"/>
        <family val="2"/>
      </rPr>
      <t>Test of Control</t>
    </r>
    <r>
      <rPr>
        <sz val="8"/>
        <rFont val="Arial"/>
        <family val="2"/>
      </rPr>
      <t xml:space="preserve">
Perform the following procedures to determine if off-site rotation procedures are appropriately performed by management as required by the established backup retention policies and procedures:
</t>
    </r>
  </si>
  <si>
    <r>
      <rPr>
        <b/>
        <sz val="8"/>
        <rFont val="Arial"/>
        <family val="2"/>
      </rPr>
      <t xml:space="preserve">2a. </t>
    </r>
    <r>
      <rPr>
        <sz val="8"/>
        <rFont val="Arial"/>
        <family val="2"/>
      </rPr>
      <t xml:space="preserve">Obtain a system generated list of relevant backup logs over the period of intended reliance.
</t>
    </r>
  </si>
  <si>
    <r>
      <rPr>
        <b/>
        <sz val="8"/>
        <rFont val="Arial"/>
        <family val="2"/>
      </rPr>
      <t xml:space="preserve">2b. </t>
    </r>
    <r>
      <rPr>
        <sz val="8"/>
        <rFont val="Arial"/>
        <family val="2"/>
      </rPr>
      <t xml:space="preserve">Using appropriate attribute sampling guidelines, make a selection of backups throughout the period of intended reliance for testing. 
</t>
    </r>
  </si>
  <si>
    <r>
      <rPr>
        <b/>
        <sz val="8"/>
        <rFont val="Arial"/>
        <family val="2"/>
      </rPr>
      <t xml:space="preserve">2c. </t>
    </r>
    <r>
      <rPr>
        <sz val="8"/>
        <rFont val="Arial"/>
        <family val="2"/>
      </rPr>
      <t xml:space="preserve">Examine the inventory of backup media stored in off-site facilities. Identify the backup media containing the backups sampled for testing. Obtain evidence (i.e., off-site storage transfer and receiving tickets, tape receipts from the provider hosting critical data, etc.) that the backup media containing the backups sampled for testing have been appropriately archived off-site in accordance with the backup retention policy established by management.
</t>
    </r>
  </si>
  <si>
    <r>
      <rPr>
        <b/>
        <sz val="8"/>
        <rFont val="Arial"/>
        <family val="2"/>
      </rPr>
      <t xml:space="preserve">2d. </t>
    </r>
    <r>
      <rPr>
        <sz val="8"/>
        <rFont val="Arial"/>
        <family val="2"/>
      </rPr>
      <t xml:space="preserve">Examine sign-offs on backup media inventory reconciliation documentation throughout the period of intended reliance to ensure that the inventory of backup media archived off-site is periodically reconciled by management in accordance with established policies and procedures.
</t>
    </r>
  </si>
  <si>
    <r>
      <rPr>
        <b/>
        <sz val="8"/>
        <rFont val="Arial"/>
        <family val="2"/>
      </rPr>
      <t>Risk:</t>
    </r>
    <r>
      <rPr>
        <sz val="8"/>
        <rFont val="Arial"/>
        <family val="2"/>
      </rPr>
      <t xml:space="preserve"> If user access to sensitive and confidential information in the end user computing applications is not restricted appropriately, sensitive data may be compromised or disclosed without authorization affecting the
confidentiality of data in violation of the privacy laws and regulations.</t>
    </r>
  </si>
  <si>
    <r>
      <rPr>
        <b/>
        <sz val="8"/>
        <rFont val="Arial"/>
        <family val="2"/>
      </rPr>
      <t xml:space="preserve">2. </t>
    </r>
    <r>
      <rPr>
        <b/>
        <u val="single"/>
        <sz val="8"/>
        <rFont val="Arial"/>
        <family val="2"/>
      </rPr>
      <t>Test of Control</t>
    </r>
    <r>
      <rPr>
        <sz val="8"/>
        <rFont val="Arial"/>
        <family val="2"/>
      </rPr>
      <t xml:space="preserve">
Obtain a copy of the information classification and handling policy. Ensure policy requirements and procedures conform with the requirements of applicable federal, state, country, and industry-specific laws and regulations, such as:</t>
    </r>
  </si>
  <si>
    <r>
      <rPr>
        <b/>
        <sz val="8"/>
        <rFont val="Arial"/>
        <family val="2"/>
      </rPr>
      <t>Risk:</t>
    </r>
    <r>
      <rPr>
        <sz val="8"/>
        <rFont val="Arial"/>
        <family val="2"/>
      </rPr>
      <t xml:space="preserve"> Inappropriate implementation of changes to the critical end user computing applications can result in unreliable processing, inaccurate calculations, incomplete recording of data, lost data, and other misstatements. </t>
    </r>
  </si>
  <si>
    <r>
      <rPr>
        <b/>
        <sz val="8"/>
        <rFont val="Arial"/>
        <family val="2"/>
      </rPr>
      <t xml:space="preserve">1. </t>
    </r>
    <r>
      <rPr>
        <b/>
        <u val="single"/>
        <sz val="8"/>
        <rFont val="Arial"/>
        <family val="2"/>
      </rPr>
      <t>Interview</t>
    </r>
    <r>
      <rPr>
        <sz val="8"/>
        <rFont val="Arial"/>
        <family val="2"/>
      </rPr>
      <t xml:space="preserve">
Interview individuals responsible for the control activity. Determine if appropriate technical infrastructure has been developed by management to enable version control, e.g.:
•  ClusterSeven can provide full version control and allow rollback to previous versions
•  Spreadsheet Workbench from Finsbury Solutions can be used to maintain a full version history, etc.
</t>
    </r>
  </si>
  <si>
    <r>
      <rPr>
        <b/>
        <sz val="8"/>
        <rFont val="Arial"/>
        <family val="2"/>
      </rPr>
      <t xml:space="preserve">2. </t>
    </r>
    <r>
      <rPr>
        <b/>
        <u val="single"/>
        <sz val="8"/>
        <rFont val="Arial"/>
        <family val="2"/>
      </rPr>
      <t>Test of Control</t>
    </r>
    <r>
      <rPr>
        <sz val="8"/>
        <rFont val="Arial"/>
        <family val="2"/>
      </rPr>
      <t xml:space="preserve">
Observe the check-out and check-in procedures. Determine if the version control system has been configured to record change history by appropriately changing the version label in the system when a previously checked-out end user computing application is checked-in. Ensure that simultaneous check-outs and check-ins are not allowed.
</t>
    </r>
  </si>
  <si>
    <r>
      <rPr>
        <b/>
        <sz val="8"/>
        <rFont val="Arial"/>
        <family val="2"/>
      </rPr>
      <t xml:space="preserve">Control Objective IT9: </t>
    </r>
    <r>
      <rPr>
        <sz val="8"/>
        <rFont val="Arial"/>
        <family val="2"/>
      </rPr>
      <t>End user computing applications are subject to a robust data and processing validation process to ensure completeness, accuracy and validity of data.</t>
    </r>
  </si>
  <si>
    <t>Inventory of the end user computing applications</t>
  </si>
  <si>
    <r>
      <t xml:space="preserve">End User Computing Application
</t>
    </r>
    <r>
      <rPr>
        <i/>
        <sz val="8"/>
        <rFont val="Arial"/>
        <family val="2"/>
      </rPr>
      <t>(Name)</t>
    </r>
  </si>
  <si>
    <r>
      <t xml:space="preserve">End User Computing Application
</t>
    </r>
    <r>
      <rPr>
        <i/>
        <sz val="8"/>
        <rFont val="Arial"/>
        <family val="2"/>
      </rPr>
      <t>(Description)</t>
    </r>
  </si>
  <si>
    <r>
      <t xml:space="preserve">End User Computing Tool Employed
</t>
    </r>
    <r>
      <rPr>
        <i/>
        <sz val="8"/>
        <rFont val="Arial"/>
        <family val="2"/>
      </rPr>
      <t>(Excel, Access, BI, etc.)</t>
    </r>
  </si>
  <si>
    <r>
      <t xml:space="preserve">Business Owner
</t>
    </r>
    <r>
      <rPr>
        <i/>
        <sz val="8"/>
        <rFont val="Arial"/>
        <family val="2"/>
      </rPr>
      <t>(Department)</t>
    </r>
  </si>
  <si>
    <r>
      <t xml:space="preserve">Selected for Testing?
</t>
    </r>
    <r>
      <rPr>
        <i/>
        <sz val="8"/>
        <rFont val="Arial"/>
        <family val="2"/>
      </rPr>
      <t>(Yes/No)</t>
    </r>
  </si>
  <si>
    <t xml:space="preserve">It is important that an inventory of spreadsheets and other end user computing applications across the organization is produced by management to ensure all critical end user computing applications are acknowledged to allow for a comprehensive assessment and appropriate mitigation of the risk facing the organization. Inventory should include all end user computing applications within the organization that are used to support financial processes, analytical reviews or key operational processes, or impact processes that are subject to legal and regulatory requirements and represent a high level of monetary, technology or reputational risk. 
</t>
  </si>
  <si>
    <r>
      <rPr>
        <b/>
        <sz val="8"/>
        <rFont val="Arial"/>
        <family val="2"/>
      </rPr>
      <t>Risk:</t>
    </r>
    <r>
      <rPr>
        <sz val="8"/>
        <rFont val="Arial"/>
        <family val="2"/>
      </rPr>
      <t xml:space="preserve"> Ineffective data and processing validation procedures may result in invalid, inaccurate or incomplete data which may cause errors in reports or accounting.</t>
    </r>
  </si>
  <si>
    <t xml:space="preserve">Spreadsheets and other end user computing applications may contain confidential information. A breach of the confidential (sensitive, private) information such as customer, vendor, employee, product, or financial data may violate a number of federal and state laws and regulations, including PCI, HIPAA, Gramm-Leach Bliley Act, and Federal Trade Commission Regulations. Therefore, it is important to have a process in place to identify sensitivity levels and confidentiality of the data. End user computing applications should be classified based on the results of that assessment (i.e., public, internal, and private, confidential or restricted) to provide the basis for information protection efforts.
</t>
  </si>
  <si>
    <r>
      <rPr>
        <b/>
        <sz val="8"/>
        <rFont val="Arial"/>
        <family val="2"/>
      </rPr>
      <t xml:space="preserve">1. </t>
    </r>
    <r>
      <rPr>
        <b/>
        <u val="single"/>
        <sz val="8"/>
        <rFont val="Arial"/>
        <family val="2"/>
      </rPr>
      <t>Interview</t>
    </r>
    <r>
      <rPr>
        <sz val="8"/>
        <rFont val="Arial"/>
        <family val="2"/>
      </rPr>
      <t xml:space="preserve">
Interview individuals responsible for the control activity about data validation techniques to restrict input to valid data. Inquire if management reconciles data back to source to make sure that data is inputted completely and accurately. Inquire about the manner in which balancing or reconciliation activities are performed and how the evidence of the balancing activities is retained.
</t>
    </r>
  </si>
  <si>
    <t xml:space="preserve">If there are other spreadsheets/end user computing applications feeding information into the application, check for broken or incorrect references. Ensure that the latest and approved versions are used.
</t>
  </si>
  <si>
    <r>
      <t xml:space="preserve">Business Owner
</t>
    </r>
    <r>
      <rPr>
        <i/>
        <sz val="8"/>
        <rFont val="Arial"/>
        <family val="2"/>
      </rPr>
      <t>(Name, Title)</t>
    </r>
  </si>
  <si>
    <r>
      <t xml:space="preserve">Complete for backups sampled for testing in </t>
    </r>
    <r>
      <rPr>
        <b/>
        <i/>
        <sz val="8"/>
        <rFont val="Arial"/>
        <family val="2"/>
      </rPr>
      <t>Column "G"</t>
    </r>
  </si>
  <si>
    <r>
      <rPr>
        <b/>
        <sz val="8"/>
        <rFont val="Arial"/>
        <family val="2"/>
      </rPr>
      <t xml:space="preserve">1. </t>
    </r>
    <r>
      <rPr>
        <b/>
        <u val="single"/>
        <sz val="8"/>
        <rFont val="Arial"/>
        <family val="2"/>
      </rPr>
      <t>Interview</t>
    </r>
    <r>
      <rPr>
        <sz val="8"/>
        <rFont val="Arial"/>
        <family val="2"/>
      </rPr>
      <t xml:space="preserve">
Inquire if sensitivity levels and confidentiality of information are evaluated by management according to its impact and likelihood of loss or disclosure. Inquire if information classification and handling policy is in place to establish a baseline derived from applicable federal and state laws, or regulations that govern the privacy and confidentiality of information. 
</t>
    </r>
  </si>
  <si>
    <r>
      <t xml:space="preserve">Purpose/Use
</t>
    </r>
    <r>
      <rPr>
        <i/>
        <sz val="8"/>
        <rFont val="Arial"/>
        <family val="2"/>
      </rPr>
      <t>(Operational, Analytical, Financial, etc.)</t>
    </r>
  </si>
  <si>
    <r>
      <t xml:space="preserve">Information Classification Severity Level
</t>
    </r>
    <r>
      <rPr>
        <i/>
        <sz val="8"/>
        <rFont val="Arial"/>
        <family val="2"/>
      </rPr>
      <t>(High, Medium, Low)</t>
    </r>
  </si>
  <si>
    <r>
      <t xml:space="preserve">Information Classification Category
</t>
    </r>
    <r>
      <rPr>
        <i/>
        <sz val="8"/>
        <rFont val="Arial"/>
        <family val="2"/>
      </rPr>
      <t>(Public, Internal, Confidential)</t>
    </r>
  </si>
  <si>
    <r>
      <t>Identification of sensitive information</t>
    </r>
    <r>
      <rPr>
        <b/>
        <sz val="8"/>
        <rFont val="Arial"/>
        <family val="2"/>
      </rPr>
      <t xml:space="preserve">
</t>
    </r>
    <r>
      <rPr>
        <i/>
        <u val="single"/>
        <sz val="8"/>
        <rFont val="Arial"/>
        <family val="2"/>
      </rPr>
      <t>(*see examples below)</t>
    </r>
  </si>
  <si>
    <t>*Examples of sensitive information:</t>
  </si>
  <si>
    <t>Passwords/Password Reset Questions</t>
  </si>
  <si>
    <r>
      <t xml:space="preserve">Complete for applications sampled for testing in </t>
    </r>
    <r>
      <rPr>
        <b/>
        <i/>
        <sz val="8"/>
        <rFont val="Arial"/>
        <family val="2"/>
      </rPr>
      <t>Column "E"</t>
    </r>
  </si>
  <si>
    <r>
      <rPr>
        <b/>
        <sz val="8"/>
        <rFont val="Arial"/>
        <family val="2"/>
      </rPr>
      <t>Control Objective IT8:</t>
    </r>
    <r>
      <rPr>
        <sz val="8"/>
        <rFont val="Arial"/>
        <family val="2"/>
      </rPr>
      <t xml:space="preserve"> Changes to critical end user computing applications are appropriately implemented to ensure complete, accurate, and valid processing and recording of recording of information.</t>
    </r>
  </si>
  <si>
    <t xml:space="preserve">If not, determine if manual procedure is in place to retain older versions and ensure that only current versions of the end user computing applications are being used by users, e.g.:
•  Secure location used to store older versions of the end user computing applications
•  Date used as a part of the file name to support version control, etc.
</t>
  </si>
  <si>
    <r>
      <rPr>
        <b/>
        <sz val="8"/>
        <rFont val="Arial"/>
        <family val="2"/>
      </rPr>
      <t xml:space="preserve">2. </t>
    </r>
    <r>
      <rPr>
        <b/>
        <u val="single"/>
        <sz val="8"/>
        <rFont val="Arial"/>
        <family val="2"/>
      </rPr>
      <t>Test of Control</t>
    </r>
    <r>
      <rPr>
        <sz val="8"/>
        <rFont val="Arial"/>
        <family val="2"/>
      </rPr>
      <t xml:space="preserve">
Using appropriate attribute sampling guidelines, make a selection of critical end user computing applications created during the period of intended reliance. For a sample of critical end user computing applications, obtain documentary evidence indicating that input data validations (balancing or reconciliation activities) have been performed in accordance with established policies and procedures. Examine the validation evidence and ensure that data has been appropriately checked for accuracy, completeness and appropriateness of the data input(s). 
</t>
    </r>
  </si>
  <si>
    <t xml:space="preserve">In addition, spot-check or independently reconcile a selection of data inputs. For a sample of the end user computing applications, gain a sufficient understanding of the flow of data to the application: where data is originated, batched, or entered. Select a sample of data inputs from the source and trace them to the end user computing application to verify that data is inputted completely and accurately. Alternatively, reconcile totals between the actual source system and the input data in the end user computing application to ensure that the data made the transition to the end user computing application completely and accurately.
</t>
  </si>
  <si>
    <r>
      <rPr>
        <b/>
        <sz val="8"/>
        <rFont val="Arial"/>
        <family val="2"/>
      </rPr>
      <t>Control Objective IT6:</t>
    </r>
    <r>
      <rPr>
        <sz val="8"/>
        <rFont val="Arial"/>
        <family val="2"/>
      </rPr>
      <t xml:space="preserve"> Critical end user computing applications containing sensitive (private, confidential) information are appropriately safeguarded to lower the risk of data breaches and to ensure sensitive information 
is not compromised or disclosed without authorization.</t>
    </r>
  </si>
  <si>
    <t xml:space="preserve">Erroneous (incorrect or incomplete) data entries into the end user computing applications may result in significant misstatements in financial statements or errors in analytical reviews or operational processes. Adequate balancing controls to validate data inputs should be in place to ensure that data is inputted completely and accurately.
</t>
  </si>
  <si>
    <t>Information classification</t>
  </si>
  <si>
    <r>
      <t xml:space="preserve">Information Classified Appropriate Based On Established Procedures &amp; Regulatory Requirements?
</t>
    </r>
    <r>
      <rPr>
        <i/>
        <sz val="8"/>
        <rFont val="Arial"/>
        <family val="2"/>
      </rPr>
      <t>(Yes/No)</t>
    </r>
  </si>
  <si>
    <t xml:space="preserve">Procedures should be in place to ensure availability of the end user computing applications and significant business and financial data in the event of a system failure or if an event occurs that prohibits access to the network drive(s) containing end user computing applications. In order to achieve that, backup media should be stored in a remote location that will not be damaged in the event of a disaster at the main site to ensure that applications and data can be easily identified and accessed when needed. If backups are not stored in a secure, off-site location or labeled properly, and in the absence of other failover procedures, the entity risks delays restoring applications and data or unavailability of data.  
</t>
  </si>
  <si>
    <r>
      <t xml:space="preserve">Testing Procedures*
</t>
    </r>
    <r>
      <rPr>
        <i/>
        <sz val="8"/>
        <color indexed="9"/>
        <rFont val="Arial"/>
        <family val="2"/>
      </rPr>
      <t>Testing guidance designed to assist the reviewer in performing the tests of operating effectiveness of an entity's internal controls to gain reasonable assurance that controls operate effectively in accordance with established policies, procedures, and guidelines and applicable laws and regulations.</t>
    </r>
  </si>
  <si>
    <t>Control Activity</t>
  </si>
  <si>
    <r>
      <rPr>
        <b/>
        <sz val="8"/>
        <rFont val="Arial"/>
        <family val="2"/>
      </rPr>
      <t>EUCA1.01:</t>
    </r>
    <r>
      <rPr>
        <sz val="8"/>
        <rFont val="Arial"/>
        <family val="2"/>
      </rPr>
      <t xml:space="preserve"> An inventory of the end user computing applications has been created by management to help ensure that business critical end user computing applications comply with the established policies and procedures.</t>
    </r>
  </si>
  <si>
    <r>
      <rPr>
        <b/>
        <sz val="8"/>
        <rFont val="Arial"/>
        <family val="2"/>
      </rPr>
      <t xml:space="preserve">EUCA2.05: </t>
    </r>
    <r>
      <rPr>
        <sz val="8"/>
        <rFont val="Arial"/>
        <family val="2"/>
      </rPr>
      <t xml:space="preserve">The backup storage media containing end user computing applications are archived off-site to lower risk of data loss. The inventory of backup media stored in off-site facilities is reconciled periodically.  </t>
    </r>
  </si>
  <si>
    <r>
      <rPr>
        <b/>
        <sz val="8"/>
        <rFont val="Arial"/>
        <family val="2"/>
      </rPr>
      <t xml:space="preserve">EUCA6.01: </t>
    </r>
    <r>
      <rPr>
        <sz val="8"/>
        <rFont val="Arial"/>
        <family val="2"/>
      </rPr>
      <t>End user computing application classification is performed by management to determine the sensitivity and criticality of information to provide the basis for protection efforts.</t>
    </r>
  </si>
  <si>
    <r>
      <rPr>
        <b/>
        <sz val="8"/>
        <rFont val="Arial"/>
        <family val="2"/>
      </rPr>
      <t xml:space="preserve">EUCA8.03: </t>
    </r>
    <r>
      <rPr>
        <sz val="8"/>
        <rFont val="Arial"/>
        <family val="2"/>
      </rPr>
      <t>A version control procedure is in place to retain prior versions of critical end user computing applications to allow for the recovery of the original file(s) in the event of a problem.</t>
    </r>
  </si>
  <si>
    <r>
      <rPr>
        <b/>
        <sz val="8"/>
        <rFont val="Arial"/>
        <family val="2"/>
      </rPr>
      <t xml:space="preserve">EUCA9.01: </t>
    </r>
    <r>
      <rPr>
        <sz val="8"/>
        <rFont val="Arial"/>
        <family val="2"/>
      </rPr>
      <t>Completeness and accuracy of the data inputs is monitored by management.</t>
    </r>
  </si>
  <si>
    <r>
      <rPr>
        <b/>
        <u val="single"/>
        <sz val="8"/>
        <color indexed="9"/>
        <rFont val="Arial"/>
        <family val="2"/>
      </rPr>
      <t>Evidence</t>
    </r>
    <r>
      <rPr>
        <sz val="8"/>
        <color indexed="9"/>
        <rFont val="Arial"/>
        <family val="2"/>
      </rPr>
      <t xml:space="preserve">
</t>
    </r>
    <r>
      <rPr>
        <i/>
        <sz val="8"/>
        <color indexed="9"/>
        <rFont val="Arial"/>
        <family val="2"/>
      </rPr>
      <t>Ref. to supporting evidence</t>
    </r>
  </si>
  <si>
    <t xml:space="preserve">A version control tool or procedure should be in place to maintain copies of the prior versions of critical end user computing applications to ensure management is able to restore the end user computing application to a prior state in the event of an error. In addition, since spreadsheets and other end user computing applications may be updated by many individuals, check-out and check-in procedures should be in place to ensure that only the latest version can be updated by users to prevent errors which may result if changes or corrections are lost when older versions overwrite the latest version. </t>
  </si>
  <si>
    <r>
      <t>Audit Description</t>
    </r>
    <r>
      <rPr>
        <sz val="8"/>
        <color indexed="8"/>
        <rFont val="Arial"/>
        <family val="2"/>
      </rPr>
      <t>: End User Computing Applications</t>
    </r>
  </si>
  <si>
    <r>
      <t>Audit Period</t>
    </r>
    <r>
      <rPr>
        <sz val="8"/>
        <rFont val="Arial"/>
        <family val="2"/>
      </rPr>
      <t>: MM/DD/YY - MM/DD/YY</t>
    </r>
  </si>
  <si>
    <r>
      <t>Sample Period</t>
    </r>
    <r>
      <rPr>
        <sz val="8"/>
        <rFont val="Arial"/>
        <family val="2"/>
      </rPr>
      <t>: MM/DD/YY - MM/DD/YY</t>
    </r>
  </si>
  <si>
    <t>Include reference to pertinent supporting documents</t>
  </si>
  <si>
    <r>
      <t>EUC tools</t>
    </r>
    <r>
      <rPr>
        <sz val="8"/>
        <color indexed="8"/>
        <rFont val="Arial"/>
        <family val="2"/>
      </rPr>
      <t xml:space="preserve">: </t>
    </r>
    <r>
      <rPr>
        <sz val="8"/>
        <color indexed="51"/>
        <rFont val="Arial"/>
        <family val="2"/>
      </rPr>
      <t>TBD (Excel, Access, etc.)</t>
    </r>
  </si>
  <si>
    <r>
      <rPr>
        <sz val="8"/>
        <rFont val="Arial"/>
        <family val="2"/>
      </rPr>
      <t xml:space="preserve">Refer to </t>
    </r>
    <r>
      <rPr>
        <u val="single"/>
        <sz val="8"/>
        <color indexed="12"/>
        <rFont val="Arial"/>
        <family val="2"/>
      </rPr>
      <t>http://soxmadeeasy.com</t>
    </r>
    <r>
      <rPr>
        <sz val="8"/>
        <rFont val="Arial"/>
        <family val="2"/>
      </rPr>
      <t xml:space="preserve"> for more information</t>
    </r>
  </si>
  <si>
    <r>
      <rPr>
        <b/>
        <sz val="8"/>
        <rFont val="Arial"/>
        <family val="2"/>
      </rPr>
      <t xml:space="preserve">1. </t>
    </r>
    <r>
      <rPr>
        <b/>
        <u val="single"/>
        <sz val="8"/>
        <rFont val="Arial"/>
        <family val="2"/>
      </rPr>
      <t>Interview</t>
    </r>
    <r>
      <rPr>
        <sz val="8"/>
        <rFont val="Arial"/>
        <family val="2"/>
      </rPr>
      <t xml:space="preserve">
Interview individuals responsible for the control activity. Inquire if the population of the end user computing applications has been identified by management. Understand the steps performed by management to produce the inventory, including:
•  Manual procedures performed by management
•  End user computing application discovery tools used to scan network shares and document libraries and create an
   inventory of files, e.g.: </t>
    </r>
  </si>
  <si>
    <t xml:space="preserve">Use your professional judgment to conclude on the adequacy and effectiveness of the procedures to inventory end user computing applications across the organization. Document your conclusions.
</t>
  </si>
  <si>
    <r>
      <rPr>
        <b/>
        <sz val="8"/>
        <rFont val="Arial"/>
        <family val="2"/>
      </rPr>
      <t xml:space="preserve">2. </t>
    </r>
    <r>
      <rPr>
        <b/>
        <u val="single"/>
        <sz val="8"/>
        <rFont val="Arial"/>
        <family val="2"/>
      </rPr>
      <t>Test of Control</t>
    </r>
    <r>
      <rPr>
        <sz val="8"/>
        <rFont val="Arial"/>
        <family val="2"/>
      </rPr>
      <t xml:space="preserve">
Obtain a copy of the inventory of the end user computing applications in use within the organization. Ensure that the inventory of the end user computing applications has been appropriately created and evaluated by management. 
</t>
    </r>
  </si>
  <si>
    <t xml:space="preserve">Using appropriate attribute sampling guidelines, make a selection of critical end user computing applications for testing. For a sample of critical end user computing applications, determine if sensitivity levels and confidentiality of the information they store and/or manipulate have been evaluated by management and applications classified appropriately in accordance with established procedures.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</si>
</sst>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mmm\-yy;@"/>
    <numFmt numFmtId="166" formatCode="mm/dd/yyyy"/>
    <numFmt numFmtId="167" formatCode="[$-409]dddd\,\ mmmm\ d\,\ yyyy"/>
    <numFmt numFmtId="168" formatCode="[$-409]d\-mmm\-yy;@"/>
    <numFmt numFmtId="169" formatCode="[$-409]h:mm:ss\ AM/PM"/>
    <numFmt numFmtId="170" formatCode="[$-409]m/d/yy\ h:mm\ AM/PM;@"/>
  </numFmts>
  <fonts count="77">
    <font>
      <sz val="11"/>
      <color theme="1"/>
      <name val="Calibri"/>
      <family val="2"/>
    </font>
    <font>
      <sz val="11"/>
      <color indexed="8"/>
      <name val="Calibri"/>
      <family val="2"/>
    </font>
    <font>
      <b/>
      <sz val="8"/>
      <color indexed="9"/>
      <name val="Arial"/>
      <family val="2"/>
    </font>
    <font>
      <b/>
      <u val="single"/>
      <sz val="8"/>
      <color indexed="9"/>
      <name val="Arial"/>
      <family val="2"/>
    </font>
    <font>
      <i/>
      <sz val="8"/>
      <color indexed="9"/>
      <name val="Arial"/>
      <family val="2"/>
    </font>
    <font>
      <sz val="8"/>
      <name val="Arial"/>
      <family val="2"/>
    </font>
    <font>
      <b/>
      <sz val="8"/>
      <name val="Arial"/>
      <family val="2"/>
    </font>
    <font>
      <sz val="8"/>
      <color indexed="9"/>
      <name val="Arial"/>
      <family val="2"/>
    </font>
    <font>
      <b/>
      <sz val="10"/>
      <name val="Arial"/>
      <family val="2"/>
    </font>
    <font>
      <i/>
      <sz val="8"/>
      <name val="Arial"/>
      <family val="2"/>
    </font>
    <font>
      <sz val="10"/>
      <name val="Arial"/>
      <family val="2"/>
    </font>
    <font>
      <b/>
      <i/>
      <u val="single"/>
      <sz val="8"/>
      <name val="Arial"/>
      <family val="2"/>
    </font>
    <font>
      <b/>
      <i/>
      <sz val="8"/>
      <name val="Arial"/>
      <family val="2"/>
    </font>
    <font>
      <i/>
      <u val="single"/>
      <sz val="8"/>
      <name val="Arial"/>
      <family val="2"/>
    </font>
    <font>
      <u val="single"/>
      <sz val="10"/>
      <color indexed="12"/>
      <name val="Arial"/>
      <family val="2"/>
    </font>
    <font>
      <sz val="9"/>
      <name val="Barclays Sans"/>
      <family val="2"/>
    </font>
    <font>
      <b/>
      <u val="single"/>
      <sz val="8"/>
      <name val="Arial"/>
      <family val="2"/>
    </font>
    <font>
      <sz val="8"/>
      <color indexed="8"/>
      <name val="Arial"/>
      <family val="2"/>
    </font>
    <font>
      <sz val="8"/>
      <color indexed="51"/>
      <name val="Arial"/>
      <family val="2"/>
    </font>
    <font>
      <u val="single"/>
      <sz val="8"/>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8"/>
      <color indexed="12"/>
      <name val="Arial"/>
      <family val="2"/>
    </font>
    <font>
      <b/>
      <sz val="8"/>
      <color indexed="18"/>
      <name val="Arial"/>
      <family val="2"/>
    </font>
    <font>
      <b/>
      <u val="single"/>
      <sz val="8"/>
      <color indexed="12"/>
      <name val="Arial"/>
      <family val="2"/>
    </font>
    <font>
      <sz val="11"/>
      <name val="Calibri"/>
      <family val="2"/>
    </font>
    <font>
      <b/>
      <u val="single"/>
      <sz val="8"/>
      <color indexed="36"/>
      <name val="Arial"/>
      <family val="2"/>
    </font>
    <font>
      <sz val="8"/>
      <name val="Tahoma"/>
      <family val="2"/>
    </font>
    <font>
      <b/>
      <sz val="100"/>
      <color indexed="9"/>
      <name val="Calibri"/>
      <family val="0"/>
    </font>
    <font>
      <b/>
      <u val="single"/>
      <sz val="9"/>
      <color indexed="8"/>
      <name val="Tahoma"/>
      <family val="0"/>
    </font>
    <font>
      <u val="single"/>
      <sz val="9"/>
      <color indexed="8"/>
      <name val="Tahoma"/>
      <family val="0"/>
    </font>
    <font>
      <sz val="9"/>
      <color indexed="8"/>
      <name val="Tahoma"/>
      <family val="0"/>
    </font>
    <font>
      <sz val="10"/>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8"/>
      <color rgb="FF0000CC"/>
      <name val="Arial"/>
      <family val="2"/>
    </font>
    <font>
      <sz val="8"/>
      <color theme="1"/>
      <name val="Arial"/>
      <family val="2"/>
    </font>
    <font>
      <b/>
      <u val="single"/>
      <sz val="8"/>
      <color theme="0"/>
      <name val="Arial"/>
      <family val="2"/>
    </font>
    <font>
      <b/>
      <sz val="8"/>
      <color rgb="FF000099"/>
      <name val="Arial"/>
      <family val="2"/>
    </font>
    <font>
      <b/>
      <u val="single"/>
      <sz val="8"/>
      <color theme="10"/>
      <name val="Arial"/>
      <family val="2"/>
    </font>
    <font>
      <sz val="8"/>
      <color rgb="FFFFC000"/>
      <name val="Arial"/>
      <family val="2"/>
    </font>
    <font>
      <u val="single"/>
      <sz val="8"/>
      <color theme="10"/>
      <name val="Arial"/>
      <family val="2"/>
    </font>
    <font>
      <b/>
      <u val="single"/>
      <sz val="8"/>
      <color rgb="FF7030A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99"/>
        <bgColor indexed="64"/>
      </patternFill>
    </fill>
    <fill>
      <patternFill patternType="solid">
        <fgColor theme="0" tint="-0.04997999966144562"/>
        <bgColor indexed="64"/>
      </patternFill>
    </fill>
    <fill>
      <patternFill patternType="solid">
        <fgColor rgb="FF9999FF"/>
        <bgColor indexed="64"/>
      </patternFill>
    </fill>
    <fill>
      <patternFill patternType="solid">
        <fgColor rgb="FFCCCCFF"/>
        <bgColor indexed="64"/>
      </patternFill>
    </fill>
    <fill>
      <patternFill patternType="solid">
        <fgColor rgb="FF81C0FF"/>
        <bgColor indexed="64"/>
      </patternFill>
    </fill>
    <fill>
      <patternFill patternType="solid">
        <fgColor rgb="FFCCEC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color indexed="63"/>
      </bottom>
    </border>
    <border>
      <left style="medium"/>
      <right style="thin"/>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color indexed="63"/>
      </left>
      <right style="medium"/>
      <top style="medium"/>
      <bottom style="medium"/>
    </border>
    <border>
      <left style="thin"/>
      <right style="medium"/>
      <top style="thin"/>
      <bottom style="thin"/>
    </border>
    <border>
      <left style="medium"/>
      <right style="thin"/>
      <top style="medium"/>
      <bottom style="thin"/>
    </border>
    <border>
      <left style="thin"/>
      <right>
        <color indexed="63"/>
      </right>
      <top style="thin"/>
      <bottom style="thin"/>
    </border>
    <border>
      <left style="medium"/>
      <right style="medium"/>
      <top style="thin"/>
      <bottom style="thin"/>
    </border>
    <border>
      <left style="medium"/>
      <right style="medium"/>
      <top style="medium"/>
      <bottom style="medium"/>
    </border>
    <border>
      <left style="thin"/>
      <right style="thin"/>
      <top style="medium"/>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style="thin">
        <color indexed="9"/>
      </right>
      <top style="thin">
        <color indexed="9"/>
      </top>
      <bottom style="thin">
        <color indexed="9"/>
      </bottom>
    </border>
    <border>
      <left style="thin"/>
      <right style="thin"/>
      <top>
        <color indexed="63"/>
      </top>
      <bottom>
        <color indexed="63"/>
      </bottom>
    </border>
    <border>
      <left style="thin"/>
      <right style="thin"/>
      <top>
        <color indexed="63"/>
      </top>
      <bottom style="thin"/>
    </border>
    <border>
      <left style="medium"/>
      <right style="medium"/>
      <top style="thin"/>
      <bottom style="medium"/>
    </border>
    <border>
      <left style="medium"/>
      <right style="thin"/>
      <top style="thin"/>
      <bottom style="medium"/>
    </border>
    <border>
      <left style="thin">
        <color indexed="9"/>
      </left>
      <right style="thin">
        <color indexed="9"/>
      </right>
      <top>
        <color indexed="63"/>
      </top>
      <bottom style="thin">
        <color indexed="9"/>
      </bottom>
    </border>
    <border>
      <left style="thin"/>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medium"/>
      <right style="medium"/>
      <top style="medium"/>
      <bottom style="thin"/>
    </border>
    <border>
      <left>
        <color indexed="63"/>
      </left>
      <right style="thin"/>
      <top style="medium"/>
      <bottom style="thin"/>
    </border>
    <border>
      <left style="thin"/>
      <right style="thin"/>
      <top style="double"/>
      <bottom style="thin"/>
    </border>
    <border>
      <left style="thin"/>
      <right style="thin"/>
      <top style="thin"/>
      <bottom style="double"/>
    </border>
    <border>
      <left style="thin"/>
      <right style="thin"/>
      <top style="double"/>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medium"/>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0" fillId="0" borderId="0">
      <alignment/>
      <protection/>
    </xf>
    <xf numFmtId="0" fontId="1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6">
    <xf numFmtId="0" fontId="0" fillId="0" borderId="0" xfId="0" applyFont="1" applyAlignment="1">
      <alignment/>
    </xf>
    <xf numFmtId="0" fontId="0" fillId="0" borderId="0" xfId="0" applyAlignment="1">
      <alignment horizontal="left"/>
    </xf>
    <xf numFmtId="0" fontId="68" fillId="0" borderId="0" xfId="0" applyFont="1" applyAlignment="1">
      <alignment horizontal="left" vertical="top"/>
    </xf>
    <xf numFmtId="0" fontId="69" fillId="0" borderId="10" xfId="0" applyNumberFormat="1" applyFont="1" applyFill="1" applyBorder="1" applyAlignment="1">
      <alignment horizontal="left" vertical="center"/>
    </xf>
    <xf numFmtId="0" fontId="70" fillId="0" borderId="0" xfId="0" applyFont="1" applyAlignment="1">
      <alignment horizontal="left" vertical="top"/>
    </xf>
    <xf numFmtId="0" fontId="71" fillId="33" borderId="11" xfId="0" applyFont="1" applyFill="1" applyBorder="1" applyAlignment="1">
      <alignment horizontal="left" vertical="top" wrapText="1"/>
    </xf>
    <xf numFmtId="0" fontId="70" fillId="0" borderId="0" xfId="0" applyFont="1" applyAlignment="1">
      <alignment horizontal="center" vertical="top"/>
    </xf>
    <xf numFmtId="0" fontId="70" fillId="0" borderId="0" xfId="0" applyFont="1" applyBorder="1" applyAlignment="1">
      <alignment horizontal="left" vertical="center"/>
    </xf>
    <xf numFmtId="0" fontId="72" fillId="0" borderId="0" xfId="58" applyFont="1" applyAlignment="1">
      <alignment horizontal="left" vertical="top"/>
      <protection/>
    </xf>
    <xf numFmtId="0" fontId="5" fillId="0" borderId="0" xfId="58" applyFont="1" applyAlignment="1">
      <alignment horizontal="left" vertical="top" wrapText="1"/>
      <protection/>
    </xf>
    <xf numFmtId="0" fontId="5" fillId="0" borderId="0" xfId="58" applyFont="1" applyBorder="1" applyAlignment="1">
      <alignment horizontal="left" vertical="top"/>
      <protection/>
    </xf>
    <xf numFmtId="0" fontId="5" fillId="0" borderId="0" xfId="58" applyFont="1" applyAlignment="1">
      <alignment horizontal="left" vertical="top"/>
      <protection/>
    </xf>
    <xf numFmtId="164" fontId="5" fillId="0" borderId="0" xfId="58" applyNumberFormat="1" applyFont="1" applyAlignment="1">
      <alignment horizontal="left" vertical="top"/>
      <protection/>
    </xf>
    <xf numFmtId="0" fontId="10" fillId="0" borderId="0" xfId="58">
      <alignment/>
      <protection/>
    </xf>
    <xf numFmtId="0" fontId="10" fillId="0" borderId="0" xfId="58" applyAlignment="1">
      <alignment wrapText="1"/>
      <protection/>
    </xf>
    <xf numFmtId="0" fontId="5" fillId="0" borderId="12" xfId="58" applyFont="1" applyBorder="1" applyAlignment="1">
      <alignment horizontal="left" vertical="top"/>
      <protection/>
    </xf>
    <xf numFmtId="164" fontId="5" fillId="0" borderId="13" xfId="58" applyNumberFormat="1" applyFont="1" applyBorder="1" applyAlignment="1">
      <alignment horizontal="left" vertical="top"/>
      <protection/>
    </xf>
    <xf numFmtId="0" fontId="6" fillId="34" borderId="14" xfId="58" applyFont="1" applyFill="1" applyBorder="1" applyAlignment="1">
      <alignment horizontal="left" vertical="top"/>
      <protection/>
    </xf>
    <xf numFmtId="0" fontId="6" fillId="34" borderId="15" xfId="59" applyFont="1" applyFill="1" applyBorder="1" applyAlignment="1">
      <alignment horizontal="center" vertical="top" wrapText="1"/>
      <protection/>
    </xf>
    <xf numFmtId="0" fontId="73" fillId="0" borderId="0" xfId="53" applyFont="1" applyBorder="1" applyAlignment="1" applyProtection="1">
      <alignment horizontal="center" vertical="top"/>
      <protection/>
    </xf>
    <xf numFmtId="0" fontId="11" fillId="35" borderId="16" xfId="59" applyFont="1" applyFill="1" applyBorder="1" applyAlignment="1">
      <alignment horizontal="center" vertical="top" wrapText="1"/>
      <protection/>
    </xf>
    <xf numFmtId="0" fontId="11" fillId="35" borderId="17" xfId="59" applyFont="1" applyFill="1" applyBorder="1" applyAlignment="1">
      <alignment horizontal="left" vertical="top" wrapText="1"/>
      <protection/>
    </xf>
    <xf numFmtId="0" fontId="5" fillId="0" borderId="13" xfId="58" applyFont="1" applyBorder="1" applyAlignment="1">
      <alignment horizontal="left" vertical="top"/>
      <protection/>
    </xf>
    <xf numFmtId="0" fontId="6" fillId="34" borderId="15" xfId="58" applyFont="1" applyFill="1" applyBorder="1" applyAlignment="1">
      <alignment horizontal="left" vertical="top"/>
      <protection/>
    </xf>
    <xf numFmtId="164" fontId="6" fillId="34" borderId="15" xfId="58" applyNumberFormat="1" applyFont="1" applyFill="1" applyBorder="1" applyAlignment="1">
      <alignment horizontal="left" vertical="top"/>
      <protection/>
    </xf>
    <xf numFmtId="0" fontId="6" fillId="34" borderId="18" xfId="59" applyFont="1" applyFill="1" applyBorder="1" applyAlignment="1">
      <alignment horizontal="center" vertical="top" wrapText="1"/>
      <protection/>
    </xf>
    <xf numFmtId="0" fontId="5" fillId="0" borderId="0" xfId="58" applyFont="1" applyAlignment="1">
      <alignment horizontal="center" vertical="top"/>
      <protection/>
    </xf>
    <xf numFmtId="165" fontId="5" fillId="0" borderId="13" xfId="58" applyNumberFormat="1" applyFont="1" applyFill="1" applyBorder="1" applyAlignment="1">
      <alignment horizontal="center" vertical="top"/>
      <protection/>
    </xf>
    <xf numFmtId="165" fontId="5" fillId="0" borderId="19" xfId="58" applyNumberFormat="1" applyFont="1" applyFill="1" applyBorder="1" applyAlignment="1">
      <alignment horizontal="center" vertical="top"/>
      <protection/>
    </xf>
    <xf numFmtId="0" fontId="11" fillId="35" borderId="20" xfId="59" applyFont="1" applyFill="1" applyBorder="1" applyAlignment="1">
      <alignment horizontal="center" vertical="top" wrapText="1"/>
      <protection/>
    </xf>
    <xf numFmtId="165" fontId="5" fillId="0" borderId="12" xfId="58" applyNumberFormat="1" applyFont="1" applyFill="1" applyBorder="1" applyAlignment="1">
      <alignment horizontal="center" vertical="top"/>
      <protection/>
    </xf>
    <xf numFmtId="0" fontId="6" fillId="34" borderId="14" xfId="59" applyFont="1" applyFill="1" applyBorder="1" applyAlignment="1">
      <alignment horizontal="center" vertical="top" wrapText="1"/>
      <protection/>
    </xf>
    <xf numFmtId="164" fontId="5" fillId="0" borderId="21" xfId="58" applyNumberFormat="1" applyFont="1" applyBorder="1" applyAlignment="1">
      <alignment horizontal="left" vertical="top"/>
      <protection/>
    </xf>
    <xf numFmtId="0" fontId="5" fillId="0" borderId="22" xfId="58" applyFont="1" applyBorder="1" applyAlignment="1">
      <alignment horizontal="center" vertical="top"/>
      <protection/>
    </xf>
    <xf numFmtId="0" fontId="72" fillId="34" borderId="23" xfId="59" applyFont="1" applyFill="1" applyBorder="1" applyAlignment="1">
      <alignment horizontal="center" vertical="top" wrapText="1"/>
      <protection/>
    </xf>
    <xf numFmtId="0" fontId="11" fillId="35" borderId="24" xfId="59" applyFont="1" applyFill="1" applyBorder="1" applyAlignment="1">
      <alignment horizontal="left" vertical="top" wrapText="1"/>
      <protection/>
    </xf>
    <xf numFmtId="0" fontId="5" fillId="0" borderId="13" xfId="58" applyFont="1" applyBorder="1" applyAlignment="1">
      <alignment horizontal="center" vertical="top"/>
      <protection/>
    </xf>
    <xf numFmtId="0" fontId="5" fillId="0" borderId="19" xfId="58" applyFont="1" applyBorder="1" applyAlignment="1">
      <alignment horizontal="left" vertical="top"/>
      <protection/>
    </xf>
    <xf numFmtId="0" fontId="6" fillId="34" borderId="14" xfId="58" applyFont="1" applyFill="1" applyBorder="1" applyAlignment="1">
      <alignment horizontal="left" vertical="center"/>
      <protection/>
    </xf>
    <xf numFmtId="1" fontId="5" fillId="0" borderId="13" xfId="58" applyNumberFormat="1" applyFont="1" applyFill="1" applyBorder="1" applyAlignment="1">
      <alignment horizontal="center" vertical="top"/>
      <protection/>
    </xf>
    <xf numFmtId="1" fontId="73" fillId="0" borderId="0" xfId="53" applyNumberFormat="1" applyFont="1" applyBorder="1" applyAlignment="1" applyProtection="1">
      <alignment horizontal="center" vertical="top"/>
      <protection/>
    </xf>
    <xf numFmtId="1" fontId="11" fillId="35" borderId="24" xfId="59" applyNumberFormat="1" applyFont="1" applyFill="1" applyBorder="1" applyAlignment="1">
      <alignment horizontal="left" vertical="top" wrapText="1"/>
      <protection/>
    </xf>
    <xf numFmtId="1" fontId="6" fillId="34" borderId="15" xfId="59" applyNumberFormat="1" applyFont="1" applyFill="1" applyBorder="1" applyAlignment="1">
      <alignment horizontal="center" vertical="top" wrapText="1"/>
      <protection/>
    </xf>
    <xf numFmtId="1" fontId="5" fillId="0" borderId="0" xfId="58" applyNumberFormat="1" applyFont="1" applyAlignment="1">
      <alignment horizontal="center" vertical="top"/>
      <protection/>
    </xf>
    <xf numFmtId="0" fontId="74" fillId="0" borderId="0" xfId="0" applyFont="1" applyBorder="1" applyAlignment="1">
      <alignment horizontal="left" vertical="center"/>
    </xf>
    <xf numFmtId="0" fontId="5" fillId="0" borderId="10" xfId="58" applyFont="1" applyBorder="1" applyAlignment="1">
      <alignment horizontal="left" vertical="top"/>
      <protection/>
    </xf>
    <xf numFmtId="0" fontId="5" fillId="0" borderId="25" xfId="58" applyFont="1" applyBorder="1" applyAlignment="1">
      <alignment horizontal="left" vertical="top"/>
      <protection/>
    </xf>
    <xf numFmtId="0" fontId="6" fillId="0" borderId="26" xfId="58" applyFont="1" applyBorder="1" applyAlignment="1">
      <alignment horizontal="left" vertical="top" wrapText="1"/>
      <protection/>
    </xf>
    <xf numFmtId="0" fontId="6" fillId="0" borderId="25" xfId="58" applyFont="1" applyBorder="1" applyAlignment="1">
      <alignment horizontal="left" vertical="top" wrapText="1"/>
      <protection/>
    </xf>
    <xf numFmtId="0" fontId="5" fillId="0" borderId="27" xfId="58" applyFont="1" applyBorder="1" applyAlignment="1">
      <alignment horizontal="left" vertical="top" wrapText="1"/>
      <protection/>
    </xf>
    <xf numFmtId="0" fontId="5" fillId="0" borderId="10" xfId="58" applyFont="1" applyBorder="1" applyAlignment="1">
      <alignment horizontal="left" vertical="top" wrapText="1"/>
      <protection/>
    </xf>
    <xf numFmtId="0" fontId="15" fillId="0" borderId="0" xfId="0" applyFont="1" applyAlignment="1">
      <alignment vertical="top" wrapText="1"/>
    </xf>
    <xf numFmtId="0" fontId="5" fillId="0" borderId="11"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29" xfId="0" applyFont="1" applyFill="1" applyBorder="1" applyAlignment="1">
      <alignment horizontal="left" vertical="top" wrapText="1"/>
    </xf>
    <xf numFmtId="0" fontId="11" fillId="36" borderId="16" xfId="59" applyFont="1" applyFill="1" applyBorder="1" applyAlignment="1">
      <alignment horizontal="left" vertical="top" wrapText="1"/>
      <protection/>
    </xf>
    <xf numFmtId="0" fontId="11" fillId="36" borderId="16" xfId="59" applyFont="1" applyFill="1" applyBorder="1" applyAlignment="1">
      <alignment horizontal="center" vertical="top" wrapText="1"/>
      <protection/>
    </xf>
    <xf numFmtId="0" fontId="11" fillId="36" borderId="17" xfId="59" applyFont="1" applyFill="1" applyBorder="1" applyAlignment="1">
      <alignment horizontal="left" vertical="top" wrapText="1"/>
      <protection/>
    </xf>
    <xf numFmtId="0" fontId="42" fillId="0" borderId="0" xfId="0" applyFont="1" applyAlignment="1">
      <alignment/>
    </xf>
    <xf numFmtId="0" fontId="5" fillId="0" borderId="0" xfId="0" applyFont="1" applyFill="1" applyBorder="1" applyAlignment="1">
      <alignment horizontal="left" vertical="top" wrapText="1"/>
    </xf>
    <xf numFmtId="0" fontId="5" fillId="0" borderId="10" xfId="58" applyFont="1" applyBorder="1" applyAlignment="1">
      <alignment horizontal="center" vertical="top"/>
      <protection/>
    </xf>
    <xf numFmtId="0" fontId="6" fillId="34" borderId="15" xfId="58" applyFont="1" applyFill="1" applyBorder="1" applyAlignment="1">
      <alignment horizontal="left" vertical="center"/>
      <protection/>
    </xf>
    <xf numFmtId="0" fontId="6" fillId="34" borderId="18" xfId="58" applyFont="1" applyFill="1" applyBorder="1" applyAlignment="1">
      <alignment horizontal="left" vertical="center"/>
      <protection/>
    </xf>
    <xf numFmtId="0" fontId="6" fillId="34" borderId="15" xfId="58" applyFont="1" applyFill="1" applyBorder="1" applyAlignment="1">
      <alignment horizontal="center" vertical="center"/>
      <protection/>
    </xf>
    <xf numFmtId="0" fontId="5" fillId="0" borderId="25" xfId="58" applyFont="1" applyBorder="1" applyAlignment="1">
      <alignment horizontal="center" vertical="top"/>
      <protection/>
    </xf>
    <xf numFmtId="0" fontId="5" fillId="0" borderId="30" xfId="58" applyFont="1" applyBorder="1" applyAlignment="1">
      <alignment horizontal="center" vertical="top"/>
      <protection/>
    </xf>
    <xf numFmtId="0" fontId="6" fillId="34" borderId="23" xfId="58" applyFont="1" applyFill="1" applyBorder="1" applyAlignment="1">
      <alignment horizontal="center" vertical="center"/>
      <protection/>
    </xf>
    <xf numFmtId="0" fontId="5" fillId="0" borderId="27" xfId="58" applyFont="1" applyBorder="1" applyAlignment="1">
      <alignment horizontal="left" vertical="top"/>
      <protection/>
    </xf>
    <xf numFmtId="0" fontId="5" fillId="0" borderId="12" xfId="58" applyFont="1" applyBorder="1" applyAlignment="1">
      <alignment horizontal="left" vertical="top" wrapText="1"/>
      <protection/>
    </xf>
    <xf numFmtId="0" fontId="5" fillId="0" borderId="31" xfId="58" applyFont="1" applyBorder="1" applyAlignment="1">
      <alignment horizontal="left" vertical="top" wrapText="1"/>
      <protection/>
    </xf>
    <xf numFmtId="0" fontId="5" fillId="0" borderId="32" xfId="58" applyFont="1" applyBorder="1" applyAlignment="1">
      <alignment horizontal="left" vertical="top"/>
      <protection/>
    </xf>
    <xf numFmtId="0" fontId="16" fillId="0" borderId="0" xfId="59" applyFont="1" applyFill="1" applyBorder="1" applyAlignment="1">
      <alignment horizontal="left" vertical="top"/>
      <protection/>
    </xf>
    <xf numFmtId="0" fontId="11" fillId="36" borderId="33" xfId="59" applyFont="1" applyFill="1" applyBorder="1" applyAlignment="1">
      <alignment horizontal="left" vertical="top" wrapText="1"/>
      <protection/>
    </xf>
    <xf numFmtId="0" fontId="5" fillId="0" borderId="34" xfId="58" applyFont="1" applyBorder="1" applyAlignment="1">
      <alignment horizontal="left" vertical="top"/>
      <protection/>
    </xf>
    <xf numFmtId="0" fontId="5" fillId="0" borderId="35" xfId="58" applyFont="1" applyBorder="1" applyAlignment="1">
      <alignment horizontal="left" vertical="top"/>
      <protection/>
    </xf>
    <xf numFmtId="0" fontId="5" fillId="0" borderId="36" xfId="58" applyFont="1" applyBorder="1" applyAlignment="1">
      <alignment horizontal="left" vertical="top"/>
      <protection/>
    </xf>
    <xf numFmtId="0" fontId="11" fillId="36" borderId="16" xfId="59" applyFont="1" applyFill="1" applyBorder="1" applyAlignment="1">
      <alignment horizontal="left" vertical="top" wrapText="1"/>
      <protection/>
    </xf>
    <xf numFmtId="0" fontId="68" fillId="0" borderId="0" xfId="0" applyFont="1" applyBorder="1" applyAlignment="1">
      <alignment horizontal="left" vertical="center"/>
    </xf>
    <xf numFmtId="0" fontId="6" fillId="0" borderId="0" xfId="0" applyFont="1" applyBorder="1" applyAlignment="1">
      <alignment horizontal="left" vertical="center"/>
    </xf>
    <xf numFmtId="0" fontId="11" fillId="35" borderId="16" xfId="59" applyFont="1" applyFill="1" applyBorder="1" applyAlignment="1">
      <alignment horizontal="left" vertical="top" wrapText="1"/>
      <protection/>
    </xf>
    <xf numFmtId="0" fontId="11" fillId="35" borderId="20" xfId="59" applyFont="1" applyFill="1" applyBorder="1" applyAlignment="1">
      <alignment horizontal="left" vertical="top" wrapText="1"/>
      <protection/>
    </xf>
    <xf numFmtId="0" fontId="11" fillId="36" borderId="37" xfId="59" applyFont="1" applyFill="1" applyBorder="1" applyAlignment="1">
      <alignment horizontal="center" vertical="top" wrapText="1"/>
      <protection/>
    </xf>
    <xf numFmtId="0" fontId="11" fillId="35" borderId="38" xfId="59" applyFont="1" applyFill="1" applyBorder="1" applyAlignment="1">
      <alignment horizontal="left" vertical="top" wrapText="1"/>
      <protection/>
    </xf>
    <xf numFmtId="0" fontId="7" fillId="33" borderId="11" xfId="0" applyFont="1" applyFill="1" applyBorder="1" applyAlignment="1">
      <alignment horizontal="left" vertical="top" wrapText="1"/>
    </xf>
    <xf numFmtId="0" fontId="75" fillId="0" borderId="0" xfId="53" applyFont="1" applyAlignment="1" applyProtection="1">
      <alignment/>
      <protection locked="0"/>
    </xf>
    <xf numFmtId="0" fontId="5" fillId="0" borderId="0" xfId="0" applyFont="1" applyBorder="1" applyAlignment="1">
      <alignment horizontal="left" vertical="top" wrapText="1"/>
    </xf>
    <xf numFmtId="0" fontId="8" fillId="37" borderId="39" xfId="0" applyFont="1" applyFill="1" applyBorder="1" applyAlignment="1">
      <alignment vertical="center" wrapText="1"/>
    </xf>
    <xf numFmtId="0" fontId="8" fillId="37" borderId="40" xfId="0" applyFont="1" applyFill="1" applyBorder="1" applyAlignment="1">
      <alignment vertical="center" wrapText="1"/>
    </xf>
    <xf numFmtId="0" fontId="5" fillId="38" borderId="39" xfId="0" applyFont="1" applyFill="1" applyBorder="1" applyAlignment="1">
      <alignment vertical="center" wrapText="1"/>
    </xf>
    <xf numFmtId="0" fontId="5" fillId="38" borderId="40" xfId="0" applyFont="1" applyFill="1" applyBorder="1" applyAlignment="1">
      <alignment vertical="center" wrapText="1"/>
    </xf>
    <xf numFmtId="0" fontId="5" fillId="32" borderId="39" xfId="0" applyFont="1" applyFill="1" applyBorder="1" applyAlignment="1">
      <alignment vertical="center" wrapText="1"/>
    </xf>
    <xf numFmtId="0" fontId="5" fillId="32" borderId="40" xfId="0" applyFont="1" applyFill="1" applyBorder="1" applyAlignment="1">
      <alignment vertical="center" wrapText="1"/>
    </xf>
    <xf numFmtId="0" fontId="5" fillId="0" borderId="41"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29" xfId="0" applyFont="1" applyBorder="1" applyAlignment="1">
      <alignment horizontal="left" vertical="top" wrapText="1"/>
    </xf>
    <xf numFmtId="0" fontId="5" fillId="0" borderId="13" xfId="0" applyFont="1" applyBorder="1" applyAlignment="1">
      <alignment horizontal="left" vertical="top" wrapText="1"/>
    </xf>
    <xf numFmtId="0" fontId="5" fillId="0" borderId="41" xfId="0" applyFont="1" applyBorder="1" applyAlignment="1">
      <alignment horizontal="center" vertical="top" wrapText="1"/>
    </xf>
    <xf numFmtId="0" fontId="5" fillId="0" borderId="28" xfId="0" applyFont="1" applyBorder="1" applyAlignment="1">
      <alignment horizontal="center" vertical="top" wrapText="1"/>
    </xf>
    <xf numFmtId="0" fontId="5" fillId="0" borderId="13" xfId="0" applyFont="1" applyBorder="1" applyAlignment="1">
      <alignment horizontal="center" vertical="top" wrapText="1"/>
    </xf>
    <xf numFmtId="0" fontId="73" fillId="0" borderId="29" xfId="53" applyFont="1" applyBorder="1" applyAlignment="1" applyProtection="1">
      <alignment horizontal="center" vertical="top" wrapText="1"/>
      <protection/>
    </xf>
    <xf numFmtId="0" fontId="73" fillId="0" borderId="13" xfId="53" applyFont="1" applyBorder="1" applyAlignment="1" applyProtection="1">
      <alignment horizontal="center" vertical="top" wrapText="1"/>
      <protection/>
    </xf>
    <xf numFmtId="0" fontId="5" fillId="0" borderId="41"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center" vertical="top" wrapText="1"/>
    </xf>
    <xf numFmtId="0" fontId="5" fillId="0" borderId="11" xfId="0" applyFont="1" applyFill="1" applyBorder="1" applyAlignment="1">
      <alignment horizontal="left" vertical="top" wrapText="1"/>
    </xf>
    <xf numFmtId="0" fontId="73" fillId="0" borderId="28" xfId="53" applyFont="1" applyBorder="1" applyAlignment="1" applyProtection="1">
      <alignment horizontal="center" vertical="top" wrapText="1"/>
      <protection/>
    </xf>
    <xf numFmtId="0" fontId="76" fillId="0" borderId="0" xfId="53" applyFont="1" applyBorder="1" applyAlignment="1" applyProtection="1">
      <alignment horizontal="center" vertical="center"/>
      <protection/>
    </xf>
    <xf numFmtId="0" fontId="11" fillId="35" borderId="42" xfId="59" applyFont="1" applyFill="1" applyBorder="1" applyAlignment="1">
      <alignment horizontal="left" vertical="top" wrapText="1"/>
      <protection/>
    </xf>
    <xf numFmtId="0" fontId="11" fillId="35" borderId="43" xfId="59" applyFont="1" applyFill="1" applyBorder="1" applyAlignment="1">
      <alignment horizontal="left" vertical="top" wrapText="1"/>
      <protection/>
    </xf>
    <xf numFmtId="0" fontId="11" fillId="35" borderId="24" xfId="59" applyFont="1" applyFill="1" applyBorder="1" applyAlignment="1">
      <alignment horizontal="left" vertical="top" wrapText="1"/>
      <protection/>
    </xf>
    <xf numFmtId="0" fontId="11" fillId="35" borderId="29" xfId="59" applyFont="1" applyFill="1" applyBorder="1" applyAlignment="1">
      <alignment horizontal="left" vertical="top" wrapText="1"/>
      <protection/>
    </xf>
    <xf numFmtId="0" fontId="11" fillId="35" borderId="44" xfId="59" applyFont="1" applyFill="1" applyBorder="1" applyAlignment="1">
      <alignment horizontal="left" vertical="top" wrapText="1"/>
      <protection/>
    </xf>
    <xf numFmtId="0" fontId="11" fillId="35" borderId="45" xfId="59" applyFont="1" applyFill="1" applyBorder="1" applyAlignment="1">
      <alignment horizontal="left" vertical="top" wrapText="1"/>
      <protection/>
    </xf>
    <xf numFmtId="0" fontId="11" fillId="35" borderId="46" xfId="59" applyFont="1" applyFill="1" applyBorder="1" applyAlignment="1">
      <alignment horizontal="center" vertical="top" wrapText="1"/>
      <protection/>
    </xf>
    <xf numFmtId="0" fontId="11" fillId="35" borderId="47" xfId="59" applyFont="1" applyFill="1" applyBorder="1" applyAlignment="1">
      <alignment horizontal="center" vertical="top" wrapText="1"/>
      <protection/>
    </xf>
    <xf numFmtId="0" fontId="9" fillId="35" borderId="48" xfId="59" applyFont="1" applyFill="1" applyBorder="1" applyAlignment="1">
      <alignment horizontal="center" vertical="top" wrapText="1"/>
      <protection/>
    </xf>
    <xf numFmtId="0" fontId="9" fillId="35" borderId="34" xfId="59" applyFont="1" applyFill="1" applyBorder="1" applyAlignment="1">
      <alignment horizontal="center" vertical="top" wrapText="1"/>
      <protection/>
    </xf>
    <xf numFmtId="0" fontId="9" fillId="35" borderId="49" xfId="59" applyFont="1" applyFill="1" applyBorder="1" applyAlignment="1">
      <alignment horizontal="center" vertical="top" wrapText="1"/>
      <protection/>
    </xf>
    <xf numFmtId="0" fontId="11" fillId="36" borderId="46" xfId="59" applyFont="1" applyFill="1" applyBorder="1" applyAlignment="1">
      <alignment horizontal="center" vertical="top" wrapText="1"/>
      <protection/>
    </xf>
    <xf numFmtId="0" fontId="11" fillId="36" borderId="47" xfId="59" applyFont="1" applyFill="1" applyBorder="1" applyAlignment="1">
      <alignment horizontal="center" vertical="top" wrapText="1"/>
      <protection/>
    </xf>
    <xf numFmtId="0" fontId="9" fillId="36" borderId="48" xfId="59" applyFont="1" applyFill="1" applyBorder="1" applyAlignment="1">
      <alignment horizontal="center" vertical="top" wrapText="1"/>
      <protection/>
    </xf>
    <xf numFmtId="0" fontId="9" fillId="36" borderId="34" xfId="59" applyFont="1" applyFill="1" applyBorder="1" applyAlignment="1">
      <alignment horizontal="center" vertical="top" wrapText="1"/>
      <protection/>
    </xf>
    <xf numFmtId="0" fontId="9" fillId="36" borderId="49" xfId="59" applyFont="1" applyFill="1" applyBorder="1" applyAlignment="1">
      <alignment horizontal="center" vertical="top" wrapText="1"/>
      <protection/>
    </xf>
    <xf numFmtId="0" fontId="11" fillId="35" borderId="50" xfId="59" applyFont="1" applyFill="1" applyBorder="1" applyAlignment="1">
      <alignment horizontal="left" vertical="top" wrapText="1"/>
      <protection/>
    </xf>
    <xf numFmtId="0" fontId="11" fillId="35" borderId="51" xfId="59" applyFont="1" applyFill="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SHEET" xfId="59"/>
    <cellStyle name="Note" xfId="60"/>
    <cellStyle name="Output" xfId="61"/>
    <cellStyle name="Percent" xfId="62"/>
    <cellStyle name="Title" xfId="63"/>
    <cellStyle name="Total" xfId="64"/>
    <cellStyle name="Warning Text" xfId="65"/>
  </cellStyles>
  <dxfs count="48">
    <dxf>
      <font>
        <b/>
        <i val="0"/>
        <color rgb="FF0000CC"/>
      </font>
    </dxf>
    <dxf>
      <font>
        <b/>
        <i val="0"/>
        <color rgb="FFFF0000"/>
      </font>
    </dxf>
    <dxf>
      <font>
        <color rgb="FFFFC000"/>
      </font>
    </dxf>
    <dxf>
      <font>
        <color rgb="FF9C0006"/>
      </font>
      <fill>
        <patternFill>
          <bgColor rgb="FFFFC7CE"/>
        </patternFill>
      </fill>
    </dxf>
    <dxf>
      <font>
        <color rgb="FFFFC000"/>
      </font>
    </dxf>
    <dxf>
      <font>
        <color rgb="FF9C0006"/>
      </font>
      <fill>
        <patternFill>
          <bgColor rgb="FFFFC7CE"/>
        </patternFill>
      </fill>
    </dxf>
    <dxf>
      <font>
        <color rgb="FFFFC000"/>
      </font>
    </dxf>
    <dxf>
      <font>
        <b/>
        <i val="0"/>
        <color rgb="FFFF0000"/>
      </font>
    </dxf>
    <dxf>
      <font>
        <b/>
        <i val="0"/>
        <color rgb="FF0033CC"/>
      </font>
      <fill>
        <patternFill>
          <bgColor rgb="FF66FFFF"/>
        </patternFill>
      </fill>
    </dxf>
    <dxf>
      <font>
        <color rgb="FFFFC000"/>
      </font>
    </dxf>
    <dxf>
      <font>
        <color rgb="FF9C0006"/>
      </font>
      <fill>
        <patternFill>
          <bgColor rgb="FFFFC7CE"/>
        </patternFill>
      </fill>
    </dxf>
    <dxf>
      <fill>
        <patternFill>
          <bgColor theme="0" tint="-0.149959996342659"/>
        </patternFill>
      </fill>
    </dxf>
    <dxf>
      <font>
        <color rgb="FF0000CC"/>
      </font>
      <fill>
        <patternFill>
          <bgColor rgb="FF66FFFF"/>
        </patternFill>
      </fill>
    </dxf>
    <dxf>
      <font>
        <color rgb="FF0000CC"/>
      </font>
      <fill>
        <patternFill>
          <bgColor rgb="FF66FFFF"/>
        </patternFill>
      </fill>
    </dxf>
    <dxf>
      <font>
        <color rgb="FF0000CC"/>
      </font>
      <fill>
        <patternFill>
          <bgColor rgb="FF66FFFF"/>
        </patternFill>
      </fill>
    </dxf>
    <dxf>
      <font>
        <color rgb="FF0000CC"/>
      </font>
      <fill>
        <patternFill>
          <bgColor rgb="FF66FFFF"/>
        </patternFill>
      </fill>
    </dxf>
    <dxf>
      <font>
        <color rgb="FF9C0006"/>
      </font>
      <fill>
        <patternFill>
          <bgColor rgb="FFFFC7CE"/>
        </patternFill>
      </fill>
    </dxf>
    <dxf>
      <font>
        <color rgb="FFFFC000"/>
      </font>
    </dxf>
    <dxf>
      <font>
        <b/>
        <i val="0"/>
        <color rgb="FFFF0000"/>
      </font>
    </dxf>
    <dxf>
      <font>
        <color rgb="FF9C0006"/>
      </font>
      <fill>
        <patternFill>
          <bgColor rgb="FFFFC7CE"/>
        </patternFill>
      </fill>
    </dxf>
    <dxf>
      <font>
        <color rgb="FFFFC000"/>
      </font>
    </dxf>
    <dxf>
      <font>
        <color rgb="FFFFC000"/>
      </font>
    </dxf>
    <dxf>
      <font>
        <color rgb="FF9C0006"/>
      </font>
      <fill>
        <patternFill>
          <bgColor rgb="FFFFC7CE"/>
        </patternFill>
      </fill>
    </dxf>
    <dxf>
      <font>
        <color rgb="FFFFC000"/>
      </font>
    </dxf>
    <dxf>
      <font>
        <color rgb="FF9C0006"/>
      </font>
      <fill>
        <patternFill>
          <bgColor rgb="FFFFC7CE"/>
        </patternFill>
      </fill>
    </dxf>
    <dxf>
      <font>
        <color rgb="FF9C0006"/>
      </font>
      <fill>
        <patternFill>
          <bgColor rgb="FFFFC7CE"/>
        </patternFill>
      </fill>
    </dxf>
    <dxf>
      <font>
        <b/>
        <i val="0"/>
        <color rgb="FFFF0000"/>
      </font>
    </dxf>
    <dxf>
      <font>
        <color rgb="FF9C0006"/>
      </font>
      <fill>
        <patternFill>
          <bgColor rgb="FFFFC7CE"/>
        </patternFill>
      </fill>
    </dxf>
    <dxf>
      <font>
        <color rgb="FFFFC000"/>
      </font>
    </dxf>
    <dxf>
      <font>
        <color rgb="FF9C0006"/>
      </font>
      <fill>
        <patternFill>
          <bgColor rgb="FFFFC7CE"/>
        </patternFill>
      </fill>
    </dxf>
    <dxf>
      <font>
        <color rgb="FFFFC000"/>
      </font>
    </dxf>
    <dxf>
      <font>
        <color rgb="FFFFC000"/>
      </font>
    </dxf>
    <dxf>
      <font>
        <color rgb="FF9C0006"/>
      </font>
      <fill>
        <patternFill>
          <bgColor rgb="FFFFC7CE"/>
        </patternFill>
      </fill>
    </dxf>
    <dxf>
      <font>
        <b/>
        <i val="0"/>
        <color rgb="FFFF0000"/>
      </font>
    </dxf>
    <dxf>
      <font>
        <color rgb="FF000099"/>
      </font>
      <fill>
        <patternFill>
          <bgColor rgb="FFCCFFFF"/>
        </patternFill>
      </fill>
    </dxf>
    <dxf>
      <font>
        <b/>
        <i val="0"/>
        <color rgb="FF0033CC"/>
      </font>
      <fill>
        <patternFill>
          <bgColor rgb="FF66FFFF"/>
        </patternFill>
      </fill>
    </dxf>
    <dxf>
      <font>
        <color rgb="FFFFC000"/>
      </font>
    </dxf>
    <dxf>
      <font>
        <color rgb="FF9C0006"/>
      </font>
      <fill>
        <patternFill>
          <bgColor rgb="FFFFC7CE"/>
        </patternFill>
      </fill>
    </dxf>
    <dxf>
      <fill>
        <patternFill>
          <bgColor theme="0" tint="-0.149959996342659"/>
        </patternFill>
      </fill>
    </dxf>
    <dxf>
      <font>
        <color rgb="FF0000CC"/>
      </font>
      <fill>
        <patternFill>
          <bgColor rgb="FF66FFFF"/>
        </patternFill>
      </fill>
    </dxf>
    <dxf>
      <font>
        <color rgb="FFFFC000"/>
      </font>
      <border/>
    </dxf>
    <dxf>
      <font>
        <b/>
        <i val="0"/>
        <color rgb="FFFF0000"/>
      </font>
      <border/>
    </dxf>
    <dxf>
      <font>
        <b/>
        <i val="0"/>
        <color rgb="FF0000CC"/>
      </font>
      <border/>
    </dxf>
    <dxf>
      <font>
        <color rgb="FF0000CC"/>
      </font>
      <fill>
        <patternFill>
          <bgColor rgb="FF66FFFF"/>
        </patternFill>
      </fill>
      <border/>
    </dxf>
    <dxf>
      <font>
        <color rgb="FF9C0006"/>
      </font>
      <fill>
        <patternFill>
          <bgColor rgb="FFFFC7CE"/>
        </patternFill>
      </fill>
      <border/>
    </dxf>
    <dxf>
      <font>
        <b/>
        <i val="0"/>
        <color rgb="FF0033CC"/>
      </font>
      <fill>
        <patternFill>
          <bgColor rgb="FF66FFFF"/>
        </patternFill>
      </fill>
      <border/>
    </dxf>
    <dxf>
      <font>
        <color rgb="FF000099"/>
      </font>
      <fill>
        <patternFill>
          <bgColor rgb="FFCCFFFF"/>
        </patternFill>
      </fill>
      <border/>
    </dxf>
    <dxf>
      <font>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Audit Program'!A1" /></Relationships>
</file>

<file path=xl/drawings/_rels/drawing3.xml.rels><?xml version="1.0" encoding="utf-8" standalone="yes"?><Relationships xmlns="http://schemas.openxmlformats.org/package/2006/relationships"><Relationship Id="rId1" Type="http://schemas.openxmlformats.org/officeDocument/2006/relationships/hyperlink" Target="#'Audit Program'!A1" /></Relationships>
</file>

<file path=xl/drawings/_rels/drawing4.xml.rels><?xml version="1.0" encoding="utf-8" standalone="yes"?><Relationships xmlns="http://schemas.openxmlformats.org/package/2006/relationships"><Relationship Id="rId1" Type="http://schemas.openxmlformats.org/officeDocument/2006/relationships/hyperlink" Target="#'Audit Program'!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14</xdr:row>
      <xdr:rowOff>85725</xdr:rowOff>
    </xdr:from>
    <xdr:ext cx="5219700" cy="2457450"/>
    <xdr:sp>
      <xdr:nvSpPr>
        <xdr:cNvPr id="1" name="Rectangle 7"/>
        <xdr:cNvSpPr>
          <a:spLocks/>
        </xdr:cNvSpPr>
      </xdr:nvSpPr>
      <xdr:spPr>
        <a:xfrm>
          <a:off x="0" y="4048125"/>
          <a:ext cx="5219700" cy="24574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0</xdr:colOff>
      <xdr:row>25</xdr:row>
      <xdr:rowOff>266700</xdr:rowOff>
    </xdr:from>
    <xdr:ext cx="5219700" cy="2076450"/>
    <xdr:sp>
      <xdr:nvSpPr>
        <xdr:cNvPr id="2" name="Rectangle 8"/>
        <xdr:cNvSpPr>
          <a:spLocks/>
        </xdr:cNvSpPr>
      </xdr:nvSpPr>
      <xdr:spPr>
        <a:xfrm>
          <a:off x="0" y="9020175"/>
          <a:ext cx="5219700" cy="20764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0</xdr:colOff>
      <xdr:row>34</xdr:row>
      <xdr:rowOff>0</xdr:rowOff>
    </xdr:from>
    <xdr:ext cx="5219700" cy="2457450"/>
    <xdr:sp>
      <xdr:nvSpPr>
        <xdr:cNvPr id="3" name="Rectangle 9"/>
        <xdr:cNvSpPr>
          <a:spLocks/>
        </xdr:cNvSpPr>
      </xdr:nvSpPr>
      <xdr:spPr>
        <a:xfrm>
          <a:off x="0" y="12639675"/>
          <a:ext cx="5219700" cy="24574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247650</xdr:colOff>
      <xdr:row>45</xdr:row>
      <xdr:rowOff>104775</xdr:rowOff>
    </xdr:from>
    <xdr:ext cx="5219700" cy="2038350"/>
    <xdr:sp>
      <xdr:nvSpPr>
        <xdr:cNvPr id="4" name="Rectangle 10"/>
        <xdr:cNvSpPr>
          <a:spLocks/>
        </xdr:cNvSpPr>
      </xdr:nvSpPr>
      <xdr:spPr>
        <a:xfrm>
          <a:off x="247650" y="17983200"/>
          <a:ext cx="5219700" cy="20383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0</xdr:colOff>
      <xdr:row>50</xdr:row>
      <xdr:rowOff>0</xdr:rowOff>
    </xdr:from>
    <xdr:ext cx="5219700" cy="2324100"/>
    <xdr:sp>
      <xdr:nvSpPr>
        <xdr:cNvPr id="5" name="Rectangle 12"/>
        <xdr:cNvSpPr>
          <a:spLocks/>
        </xdr:cNvSpPr>
      </xdr:nvSpPr>
      <xdr:spPr>
        <a:xfrm>
          <a:off x="0" y="20431125"/>
          <a:ext cx="5219700" cy="23241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247650</xdr:colOff>
      <xdr:row>57</xdr:row>
      <xdr:rowOff>352425</xdr:rowOff>
    </xdr:from>
    <xdr:ext cx="5219700" cy="2190750"/>
    <xdr:sp>
      <xdr:nvSpPr>
        <xdr:cNvPr id="6" name="Rectangle 13"/>
        <xdr:cNvSpPr>
          <a:spLocks/>
        </xdr:cNvSpPr>
      </xdr:nvSpPr>
      <xdr:spPr>
        <a:xfrm>
          <a:off x="247650" y="23879175"/>
          <a:ext cx="5219700" cy="21907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0</xdr:colOff>
      <xdr:row>70</xdr:row>
      <xdr:rowOff>200025</xdr:rowOff>
    </xdr:from>
    <xdr:ext cx="5219700" cy="1971675"/>
    <xdr:sp>
      <xdr:nvSpPr>
        <xdr:cNvPr id="7" name="Rectangle 14"/>
        <xdr:cNvSpPr>
          <a:spLocks/>
        </xdr:cNvSpPr>
      </xdr:nvSpPr>
      <xdr:spPr>
        <a:xfrm>
          <a:off x="0" y="28946475"/>
          <a:ext cx="5219700" cy="19716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twoCellAnchor>
    <xdr:from>
      <xdr:col>0</xdr:col>
      <xdr:colOff>2209800</xdr:colOff>
      <xdr:row>0</xdr:row>
      <xdr:rowOff>104775</xdr:rowOff>
    </xdr:from>
    <xdr:to>
      <xdr:col>3</xdr:col>
      <xdr:colOff>38100</xdr:colOff>
      <xdr:row>4</xdr:row>
      <xdr:rowOff>123825</xdr:rowOff>
    </xdr:to>
    <xdr:sp>
      <xdr:nvSpPr>
        <xdr:cNvPr id="8" name="Rectangular Callout 15"/>
        <xdr:cNvSpPr>
          <a:spLocks/>
        </xdr:cNvSpPr>
      </xdr:nvSpPr>
      <xdr:spPr>
        <a:xfrm>
          <a:off x="2209800" y="104775"/>
          <a:ext cx="1866900"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45</a:t>
          </a:r>
          <a:r>
            <a:rPr lang="en-US" cap="none" sz="900" b="0" i="0" u="sng" baseline="0">
              <a:solidFill>
                <a:srgbClr val="000000"/>
              </a:solidFill>
            </a:rPr>
            <a:t> controls</a:t>
          </a:r>
          <a:r>
            <a:rPr lang="en-US" cap="none" sz="900" b="0" i="0" u="none" baseline="0">
              <a:solidFill>
                <a:srgbClr val="000000"/>
              </a:solidFill>
            </a:rPr>
            <a:t> designed to evaluate key risks based on best practices and the latest auditing standards</a:t>
          </a:r>
        </a:p>
      </xdr:txBody>
    </xdr:sp>
    <xdr:clientData/>
  </xdr:twoCellAnchor>
  <xdr:twoCellAnchor>
    <xdr:from>
      <xdr:col>4</xdr:col>
      <xdr:colOff>1257300</xdr:colOff>
      <xdr:row>0</xdr:row>
      <xdr:rowOff>104775</xdr:rowOff>
    </xdr:from>
    <xdr:to>
      <xdr:col>4</xdr:col>
      <xdr:colOff>3067050</xdr:colOff>
      <xdr:row>4</xdr:row>
      <xdr:rowOff>123825</xdr:rowOff>
    </xdr:to>
    <xdr:sp>
      <xdr:nvSpPr>
        <xdr:cNvPr id="9" name="Rectangular Callout 16"/>
        <xdr:cNvSpPr>
          <a:spLocks/>
        </xdr:cNvSpPr>
      </xdr:nvSpPr>
      <xdr:spPr>
        <a:xfrm>
          <a:off x="5800725" y="104775"/>
          <a:ext cx="1809750"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Detailed testing instructions, rather than generic descriptions of the tests to be performed</a:t>
          </a:r>
        </a:p>
      </xdr:txBody>
    </xdr:sp>
    <xdr:clientData/>
  </xdr:twoCellAnchor>
  <xdr:twoCellAnchor>
    <xdr:from>
      <xdr:col>4</xdr:col>
      <xdr:colOff>5534025</xdr:colOff>
      <xdr:row>0</xdr:row>
      <xdr:rowOff>104775</xdr:rowOff>
    </xdr:from>
    <xdr:to>
      <xdr:col>7</xdr:col>
      <xdr:colOff>428625</xdr:colOff>
      <xdr:row>4</xdr:row>
      <xdr:rowOff>123825</xdr:rowOff>
    </xdr:to>
    <xdr:sp>
      <xdr:nvSpPr>
        <xdr:cNvPr id="10" name="Rectangular Callout 17"/>
        <xdr:cNvSpPr>
          <a:spLocks/>
        </xdr:cNvSpPr>
      </xdr:nvSpPr>
      <xdr:spPr>
        <a:xfrm>
          <a:off x="10077450" y="104775"/>
          <a:ext cx="2124075"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and further analysis</a:t>
          </a:r>
        </a:p>
      </xdr:txBody>
    </xdr:sp>
    <xdr:clientData/>
  </xdr:twoCellAnchor>
  <xdr:twoCellAnchor>
    <xdr:from>
      <xdr:col>0</xdr:col>
      <xdr:colOff>2219325</xdr:colOff>
      <xdr:row>13</xdr:row>
      <xdr:rowOff>466725</xdr:rowOff>
    </xdr:from>
    <xdr:to>
      <xdr:col>3</xdr:col>
      <xdr:colOff>457200</xdr:colOff>
      <xdr:row>14</xdr:row>
      <xdr:rowOff>790575</xdr:rowOff>
    </xdr:to>
    <xdr:sp>
      <xdr:nvSpPr>
        <xdr:cNvPr id="11" name="Rectangular Callout 18"/>
        <xdr:cNvSpPr>
          <a:spLocks/>
        </xdr:cNvSpPr>
      </xdr:nvSpPr>
      <xdr:spPr>
        <a:xfrm>
          <a:off x="2219325" y="3419475"/>
          <a:ext cx="2276475" cy="1333500"/>
        </a:xfrm>
        <a:prstGeom prst="wedgeRectCallout">
          <a:avLst>
            <a:gd name="adj1" fmla="val -59939"/>
            <a:gd name="adj2" fmla="val 8689"/>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The audit program </a:t>
          </a:r>
          <a:r>
            <a:rPr lang="en-US" cap="none" sz="900" b="0" i="0" u="none" baseline="0">
              <a:solidFill>
                <a:srgbClr val="000000"/>
              </a:solidFill>
            </a:rPr>
            <a:t>addresses t</a:t>
          </a:r>
          <a:r>
            <a:rPr lang="en-US" cap="none" sz="900" b="0" i="0" u="none" baseline="0">
              <a:solidFill>
                <a:srgbClr val="000000"/>
              </a:solidFill>
            </a:rPr>
            <a:t>he following </a:t>
          </a:r>
          <a:r>
            <a:rPr lang="en-US" cap="none" sz="900" b="0" i="0" u="none" baseline="0">
              <a:solidFill>
                <a:srgbClr val="000000"/>
              </a:solidFill>
            </a:rPr>
            <a:t>areas of application and IT General Controls:</a:t>
          </a:r>
          <a:r>
            <a:rPr lang="en-US" cap="none" sz="900" b="0" i="0" u="none" baseline="0">
              <a:solidFill>
                <a:srgbClr val="000000"/>
              </a:solidFill>
            </a:rPr>
            <a:t>
</a:t>
          </a:r>
          <a:r>
            <a:rPr lang="en-US" cap="none" sz="900" b="0" i="0" u="none" baseline="0">
              <a:solidFill>
                <a:srgbClr val="000000"/>
              </a:solidFill>
            </a:rPr>
            <a:t>•  Operations</a:t>
          </a:r>
          <a:r>
            <a:rPr lang="en-US" cap="none" sz="900" b="0" i="0" u="none" baseline="0">
              <a:solidFill>
                <a:srgbClr val="000000"/>
              </a:solidFill>
            </a:rPr>
            <a:t>
</a:t>
          </a:r>
          <a:r>
            <a:rPr lang="en-US" cap="none" sz="900" b="0" i="0" u="none" baseline="0">
              <a:solidFill>
                <a:srgbClr val="000000"/>
              </a:solidFill>
            </a:rPr>
            <a:t>•  Security</a:t>
          </a:r>
          <a:r>
            <a:rPr lang="en-US" cap="none" sz="900" b="0" i="0" u="none" baseline="0">
              <a:solidFill>
                <a:srgbClr val="000000"/>
              </a:solidFill>
            </a:rPr>
            <a:t>
</a:t>
          </a:r>
          <a:r>
            <a:rPr lang="en-US" cap="none" sz="900" b="0" i="0" u="none" baseline="0">
              <a:solidFill>
                <a:srgbClr val="000000"/>
              </a:solidFill>
            </a:rPr>
            <a:t>•  Change Management
</a:t>
          </a:r>
          <a:r>
            <a:rPr lang="en-US" cap="none" sz="900" b="0" i="0" u="none" baseline="0">
              <a:solidFill>
                <a:srgbClr val="000000"/>
              </a:solidFill>
            </a:rPr>
            <a:t>•  Data Integrity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0</xdr:row>
      <xdr:rowOff>66675</xdr:rowOff>
    </xdr:from>
    <xdr:to>
      <xdr:col>7</xdr:col>
      <xdr:colOff>885825</xdr:colOff>
      <xdr:row>2</xdr:row>
      <xdr:rowOff>85725</xdr:rowOff>
    </xdr:to>
    <xdr:sp>
      <xdr:nvSpPr>
        <xdr:cNvPr id="1" name="Rounded Rectangle 1">
          <a:hlinkClick r:id="rId1"/>
        </xdr:cNvPr>
        <xdr:cNvSpPr>
          <a:spLocks/>
        </xdr:cNvSpPr>
      </xdr:nvSpPr>
      <xdr:spPr>
        <a:xfrm>
          <a:off x="7696200" y="66675"/>
          <a:ext cx="1952625" cy="304800"/>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FFFFFF"/>
              </a:solidFill>
            </a:rPr>
            <a:t>Return To The Audit Program</a:t>
          </a:r>
        </a:p>
      </xdr:txBody>
    </xdr:sp>
    <xdr:clientData/>
  </xdr:twoCellAnchor>
  <xdr:oneCellAnchor>
    <xdr:from>
      <xdr:col>1</xdr:col>
      <xdr:colOff>790575</xdr:colOff>
      <xdr:row>8</xdr:row>
      <xdr:rowOff>57150</xdr:rowOff>
    </xdr:from>
    <xdr:ext cx="5219700" cy="2466975"/>
    <xdr:sp>
      <xdr:nvSpPr>
        <xdr:cNvPr id="2" name="Rectangle 2"/>
        <xdr:cNvSpPr>
          <a:spLocks/>
        </xdr:cNvSpPr>
      </xdr:nvSpPr>
      <xdr:spPr>
        <a:xfrm>
          <a:off x="1524000" y="1895475"/>
          <a:ext cx="5219700" cy="24669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0</xdr:row>
      <xdr:rowOff>66675</xdr:rowOff>
    </xdr:from>
    <xdr:to>
      <xdr:col>12</xdr:col>
      <xdr:colOff>800100</xdr:colOff>
      <xdr:row>2</xdr:row>
      <xdr:rowOff>47625</xdr:rowOff>
    </xdr:to>
    <xdr:sp>
      <xdr:nvSpPr>
        <xdr:cNvPr id="1" name="Rounded Rectangle 1">
          <a:hlinkClick r:id="rId1"/>
        </xdr:cNvPr>
        <xdr:cNvSpPr>
          <a:spLocks/>
        </xdr:cNvSpPr>
      </xdr:nvSpPr>
      <xdr:spPr>
        <a:xfrm>
          <a:off x="8258175" y="66675"/>
          <a:ext cx="1905000" cy="304800"/>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FFFFFF"/>
              </a:solidFill>
            </a:rPr>
            <a:t>Return To The Audit Program</a:t>
          </a:r>
        </a:p>
      </xdr:txBody>
    </xdr:sp>
    <xdr:clientData/>
  </xdr:twoCellAnchor>
  <xdr:oneCellAnchor>
    <xdr:from>
      <xdr:col>2</xdr:col>
      <xdr:colOff>781050</xdr:colOff>
      <xdr:row>10</xdr:row>
      <xdr:rowOff>38100</xdr:rowOff>
    </xdr:from>
    <xdr:ext cx="5219700" cy="2190750"/>
    <xdr:sp>
      <xdr:nvSpPr>
        <xdr:cNvPr id="2" name="Rectangle 2"/>
        <xdr:cNvSpPr>
          <a:spLocks/>
        </xdr:cNvSpPr>
      </xdr:nvSpPr>
      <xdr:spPr>
        <a:xfrm>
          <a:off x="2219325" y="2047875"/>
          <a:ext cx="5219700" cy="21907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723900</xdr:colOff>
      <xdr:row>0</xdr:row>
      <xdr:rowOff>85725</xdr:rowOff>
    </xdr:from>
    <xdr:to>
      <xdr:col>9</xdr:col>
      <xdr:colOff>695325</xdr:colOff>
      <xdr:row>2</xdr:row>
      <xdr:rowOff>104775</xdr:rowOff>
    </xdr:to>
    <xdr:sp>
      <xdr:nvSpPr>
        <xdr:cNvPr id="1" name="Rounded Rectangle 1">
          <a:hlinkClick r:id="rId1"/>
        </xdr:cNvPr>
        <xdr:cNvSpPr>
          <a:spLocks/>
        </xdr:cNvSpPr>
      </xdr:nvSpPr>
      <xdr:spPr>
        <a:xfrm>
          <a:off x="8543925" y="85725"/>
          <a:ext cx="2057400" cy="304800"/>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FFFFFF"/>
              </a:solidFill>
            </a:rPr>
            <a:t>Return To The Audit Program</a:t>
          </a:r>
        </a:p>
      </xdr:txBody>
    </xdr:sp>
    <xdr:clientData/>
  </xdr:twoCellAnchor>
  <xdr:oneCellAnchor>
    <xdr:from>
      <xdr:col>2</xdr:col>
      <xdr:colOff>962025</xdr:colOff>
      <xdr:row>9</xdr:row>
      <xdr:rowOff>104775</xdr:rowOff>
    </xdr:from>
    <xdr:ext cx="5219700" cy="2457450"/>
    <xdr:sp>
      <xdr:nvSpPr>
        <xdr:cNvPr id="2" name="Rectangle 2"/>
        <xdr:cNvSpPr>
          <a:spLocks/>
        </xdr:cNvSpPr>
      </xdr:nvSpPr>
      <xdr:spPr>
        <a:xfrm>
          <a:off x="2562225" y="2009775"/>
          <a:ext cx="5219700" cy="24574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xmadeeas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FFFF"/>
  </sheetPr>
  <dimension ref="A1:H76"/>
  <sheetViews>
    <sheetView showGridLines="0" tabSelected="1" zoomScalePageLayoutView="0" workbookViewId="0" topLeftCell="A1">
      <pane ySplit="7" topLeftCell="A8" activePane="bottomLeft" state="frozen"/>
      <selection pane="topLeft" activeCell="A2" sqref="A2"/>
      <selection pane="bottomLeft" activeCell="A7" sqref="A7"/>
    </sheetView>
  </sheetViews>
  <sheetFormatPr defaultColWidth="9.140625" defaultRowHeight="15"/>
  <cols>
    <col min="1" max="1" width="43.00390625" style="2" customWidth="1"/>
    <col min="2" max="2" width="9.00390625" style="4" customWidth="1"/>
    <col min="3" max="3" width="8.57421875" style="4" customWidth="1"/>
    <col min="4" max="4" width="7.57421875" style="4" customWidth="1"/>
    <col min="5" max="5" width="88.00390625" style="4" customWidth="1"/>
    <col min="6" max="6" width="8.57421875" style="4" customWidth="1"/>
    <col min="7" max="7" width="11.8515625" style="6" customWidth="1"/>
    <col min="8" max="8" width="11.00390625" style="4" customWidth="1"/>
  </cols>
  <sheetData>
    <row r="1" spans="1:2" ht="13.5" customHeight="1">
      <c r="A1" s="77" t="s">
        <v>131</v>
      </c>
      <c r="B1" s="7"/>
    </row>
    <row r="2" spans="1:2" ht="13.5" customHeight="1">
      <c r="A2" s="77" t="s">
        <v>135</v>
      </c>
      <c r="B2" s="44"/>
    </row>
    <row r="3" spans="1:2" ht="13.5" customHeight="1">
      <c r="A3" s="78" t="s">
        <v>132</v>
      </c>
      <c r="B3" s="7"/>
    </row>
    <row r="4" spans="1:2" ht="13.5" customHeight="1">
      <c r="A4" s="78" t="s">
        <v>133</v>
      </c>
      <c r="B4" s="7"/>
    </row>
    <row r="5" ht="13.5" customHeight="1"/>
    <row r="6" spans="1:7" ht="13.5" customHeight="1">
      <c r="A6" s="3" t="s">
        <v>58</v>
      </c>
      <c r="G6" s="4"/>
    </row>
    <row r="7" spans="1:8" s="1" customFormat="1" ht="57" thickBot="1">
      <c r="A7" s="5" t="s">
        <v>123</v>
      </c>
      <c r="B7" s="5" t="s">
        <v>8</v>
      </c>
      <c r="C7" s="5" t="s">
        <v>9</v>
      </c>
      <c r="D7" s="5" t="s">
        <v>10</v>
      </c>
      <c r="E7" s="5" t="s">
        <v>122</v>
      </c>
      <c r="F7" s="83" t="s">
        <v>129</v>
      </c>
      <c r="G7" s="5" t="s">
        <v>56</v>
      </c>
      <c r="H7" s="5" t="s">
        <v>11</v>
      </c>
    </row>
    <row r="8" spans="1:8" s="58" customFormat="1" ht="15.75" thickTop="1">
      <c r="A8" s="86" t="s">
        <v>75</v>
      </c>
      <c r="B8" s="86"/>
      <c r="C8" s="86"/>
      <c r="D8" s="86"/>
      <c r="E8" s="86"/>
      <c r="F8" s="86"/>
      <c r="G8" s="86"/>
      <c r="H8" s="86"/>
    </row>
    <row r="9" spans="1:8" s="58" customFormat="1" ht="15.75" thickBot="1">
      <c r="A9" s="87"/>
      <c r="B9" s="87"/>
      <c r="C9" s="87"/>
      <c r="D9" s="87"/>
      <c r="E9" s="87"/>
      <c r="F9" s="87"/>
      <c r="G9" s="87"/>
      <c r="H9" s="87"/>
    </row>
    <row r="10" spans="1:8" s="58" customFormat="1" ht="15.75" thickTop="1">
      <c r="A10" s="88" t="s">
        <v>64</v>
      </c>
      <c r="B10" s="88"/>
      <c r="C10" s="88"/>
      <c r="D10" s="88"/>
      <c r="E10" s="88"/>
      <c r="F10" s="88"/>
      <c r="G10" s="88"/>
      <c r="H10" s="88"/>
    </row>
    <row r="11" spans="1:8" s="58" customFormat="1" ht="15.75" thickBot="1">
      <c r="A11" s="89"/>
      <c r="B11" s="89"/>
      <c r="C11" s="89"/>
      <c r="D11" s="89"/>
      <c r="E11" s="89"/>
      <c r="F11" s="89"/>
      <c r="G11" s="89"/>
      <c r="H11" s="89"/>
    </row>
    <row r="12" spans="1:8" s="58" customFormat="1" ht="15.75" thickTop="1">
      <c r="A12" s="90" t="s">
        <v>77</v>
      </c>
      <c r="B12" s="90"/>
      <c r="C12" s="90"/>
      <c r="D12" s="90"/>
      <c r="E12" s="90"/>
      <c r="F12" s="90"/>
      <c r="G12" s="90"/>
      <c r="H12" s="90"/>
    </row>
    <row r="13" spans="1:8" s="58" customFormat="1" ht="15.75" thickBot="1">
      <c r="A13" s="91"/>
      <c r="B13" s="91"/>
      <c r="C13" s="91"/>
      <c r="D13" s="91"/>
      <c r="E13" s="91"/>
      <c r="F13" s="91"/>
      <c r="G13" s="91"/>
      <c r="H13" s="91"/>
    </row>
    <row r="14" spans="1:8" s="58" customFormat="1" ht="79.5" thickTop="1">
      <c r="A14" s="92" t="s">
        <v>124</v>
      </c>
      <c r="B14" s="92" t="s">
        <v>1</v>
      </c>
      <c r="C14" s="92" t="s">
        <v>3</v>
      </c>
      <c r="D14" s="92" t="s">
        <v>4</v>
      </c>
      <c r="E14" s="53" t="s">
        <v>98</v>
      </c>
      <c r="F14" s="100" t="s">
        <v>25</v>
      </c>
      <c r="G14" s="95" t="s">
        <v>12</v>
      </c>
      <c r="H14" s="95" t="str">
        <f>IF($G14="Effective","N/A - Effective Control",IF($G14="TBD - Control has not been tested","TBD","Document your findings here"))</f>
        <v>TBD</v>
      </c>
    </row>
    <row r="15" spans="1:8" s="58" customFormat="1" ht="90">
      <c r="A15" s="93"/>
      <c r="B15" s="93"/>
      <c r="C15" s="93"/>
      <c r="D15" s="93"/>
      <c r="E15" s="53" t="s">
        <v>137</v>
      </c>
      <c r="F15" s="101"/>
      <c r="G15" s="96"/>
      <c r="H15" s="96"/>
    </row>
    <row r="16" spans="1:8" s="58" customFormat="1" ht="45">
      <c r="A16" s="93"/>
      <c r="B16" s="93"/>
      <c r="C16" s="93"/>
      <c r="D16" s="93"/>
      <c r="E16" s="53" t="s">
        <v>74</v>
      </c>
      <c r="F16" s="101"/>
      <c r="G16" s="96"/>
      <c r="H16" s="96"/>
    </row>
    <row r="17" spans="1:8" s="58" customFormat="1" ht="45">
      <c r="A17" s="93"/>
      <c r="B17" s="93"/>
      <c r="C17" s="93"/>
      <c r="D17" s="93"/>
      <c r="E17" s="53" t="s">
        <v>139</v>
      </c>
      <c r="F17" s="101"/>
      <c r="G17" s="96"/>
      <c r="H17" s="96"/>
    </row>
    <row r="18" spans="1:8" s="58" customFormat="1" ht="23.25" thickBot="1">
      <c r="A18" s="94"/>
      <c r="B18" s="94"/>
      <c r="C18" s="94"/>
      <c r="D18" s="94"/>
      <c r="E18" s="54" t="s">
        <v>138</v>
      </c>
      <c r="F18" s="101"/>
      <c r="G18" s="96"/>
      <c r="H18" s="96"/>
    </row>
    <row r="19" spans="1:8" s="58" customFormat="1" ht="15.75" thickTop="1">
      <c r="A19" s="86" t="s">
        <v>60</v>
      </c>
      <c r="B19" s="86"/>
      <c r="C19" s="86"/>
      <c r="D19" s="86"/>
      <c r="E19" s="86"/>
      <c r="F19" s="86"/>
      <c r="G19" s="86"/>
      <c r="H19" s="86"/>
    </row>
    <row r="20" spans="1:8" s="58" customFormat="1" ht="15.75" thickBot="1">
      <c r="A20" s="87"/>
      <c r="B20" s="87"/>
      <c r="C20" s="87"/>
      <c r="D20" s="87"/>
      <c r="E20" s="87"/>
      <c r="F20" s="87"/>
      <c r="G20" s="87"/>
      <c r="H20" s="87"/>
    </row>
    <row r="21" spans="1:8" s="58" customFormat="1" ht="15.75" thickTop="1">
      <c r="A21" s="88" t="s">
        <v>78</v>
      </c>
      <c r="B21" s="88"/>
      <c r="C21" s="88"/>
      <c r="D21" s="88"/>
      <c r="E21" s="88"/>
      <c r="F21" s="88"/>
      <c r="G21" s="88"/>
      <c r="H21" s="88"/>
    </row>
    <row r="22" spans="1:8" s="58" customFormat="1" ht="15.75" thickBot="1">
      <c r="A22" s="89"/>
      <c r="B22" s="89"/>
      <c r="C22" s="89"/>
      <c r="D22" s="89"/>
      <c r="E22" s="89"/>
      <c r="F22" s="89"/>
      <c r="G22" s="89"/>
      <c r="H22" s="89"/>
    </row>
    <row r="23" spans="1:8" s="58" customFormat="1" ht="15.75" thickTop="1">
      <c r="A23" s="90" t="s">
        <v>79</v>
      </c>
      <c r="B23" s="90"/>
      <c r="C23" s="90"/>
      <c r="D23" s="90"/>
      <c r="E23" s="90"/>
      <c r="F23" s="90"/>
      <c r="G23" s="90"/>
      <c r="H23" s="90"/>
    </row>
    <row r="24" spans="1:8" s="58" customFormat="1" ht="15.75" thickBot="1">
      <c r="A24" s="91"/>
      <c r="B24" s="91"/>
      <c r="C24" s="91"/>
      <c r="D24" s="91"/>
      <c r="E24" s="91"/>
      <c r="F24" s="91"/>
      <c r="G24" s="91"/>
      <c r="H24" s="91"/>
    </row>
    <row r="25" spans="1:8" s="58" customFormat="1" ht="79.5" thickTop="1">
      <c r="A25" s="105" t="s">
        <v>125</v>
      </c>
      <c r="B25" s="93" t="s">
        <v>1</v>
      </c>
      <c r="C25" s="105" t="s">
        <v>3</v>
      </c>
      <c r="D25" s="105" t="s">
        <v>6</v>
      </c>
      <c r="E25" s="52" t="s">
        <v>121</v>
      </c>
      <c r="F25" s="101" t="s">
        <v>29</v>
      </c>
      <c r="G25" s="96" t="s">
        <v>12</v>
      </c>
      <c r="H25" s="96" t="str">
        <f>IF($G25="Effective","N/A - Effective Control",IF($G25="TBD - Control has not been tested","TBD","Document your findings here"))</f>
        <v>TBD</v>
      </c>
    </row>
    <row r="26" spans="1:8" s="58" customFormat="1" ht="67.5">
      <c r="A26" s="93"/>
      <c r="B26" s="93"/>
      <c r="C26" s="93"/>
      <c r="D26" s="93"/>
      <c r="E26" s="53" t="s">
        <v>80</v>
      </c>
      <c r="F26" s="101"/>
      <c r="G26" s="96"/>
      <c r="H26" s="96"/>
    </row>
    <row r="27" spans="1:8" s="58" customFormat="1" ht="33.75">
      <c r="A27" s="93"/>
      <c r="B27" s="93"/>
      <c r="C27" s="93"/>
      <c r="D27" s="93"/>
      <c r="E27" s="53" t="s">
        <v>81</v>
      </c>
      <c r="F27" s="101"/>
      <c r="G27" s="96"/>
      <c r="H27" s="96"/>
    </row>
    <row r="28" spans="1:8" s="58" customFormat="1" ht="15">
      <c r="A28" s="93"/>
      <c r="B28" s="93"/>
      <c r="C28" s="93"/>
      <c r="D28" s="93"/>
      <c r="E28" s="53" t="s">
        <v>82</v>
      </c>
      <c r="F28" s="101"/>
      <c r="G28" s="96"/>
      <c r="H28" s="96"/>
    </row>
    <row r="29" spans="1:8" s="58" customFormat="1" ht="22.5">
      <c r="A29" s="93"/>
      <c r="B29" s="93"/>
      <c r="C29" s="93"/>
      <c r="D29" s="93"/>
      <c r="E29" s="53" t="s">
        <v>83</v>
      </c>
      <c r="F29" s="101"/>
      <c r="G29" s="96"/>
      <c r="H29" s="96"/>
    </row>
    <row r="30" spans="1:8" s="58" customFormat="1" ht="56.25">
      <c r="A30" s="93"/>
      <c r="B30" s="93"/>
      <c r="C30" s="93"/>
      <c r="D30" s="93"/>
      <c r="E30" s="53" t="s">
        <v>84</v>
      </c>
      <c r="F30" s="101"/>
      <c r="G30" s="96"/>
      <c r="H30" s="96"/>
    </row>
    <row r="31" spans="1:8" s="58" customFormat="1" ht="45">
      <c r="A31" s="93"/>
      <c r="B31" s="93"/>
      <c r="C31" s="93"/>
      <c r="D31" s="93"/>
      <c r="E31" s="53" t="s">
        <v>85</v>
      </c>
      <c r="F31" s="101"/>
      <c r="G31" s="96"/>
      <c r="H31" s="96"/>
    </row>
    <row r="32" spans="1:8" s="58" customFormat="1" ht="34.5" thickBot="1">
      <c r="A32" s="94"/>
      <c r="B32" s="93"/>
      <c r="C32" s="94"/>
      <c r="D32" s="94"/>
      <c r="E32" s="54" t="s">
        <v>55</v>
      </c>
      <c r="F32" s="101"/>
      <c r="G32" s="96"/>
      <c r="H32" s="96"/>
    </row>
    <row r="33" spans="1:8" s="58" customFormat="1" ht="15.75" thickTop="1">
      <c r="A33" s="86" t="s">
        <v>0</v>
      </c>
      <c r="B33" s="86"/>
      <c r="C33" s="86"/>
      <c r="D33" s="86"/>
      <c r="E33" s="86"/>
      <c r="F33" s="86"/>
      <c r="G33" s="86"/>
      <c r="H33" s="86"/>
    </row>
    <row r="34" spans="1:8" s="58" customFormat="1" ht="15.75" thickBot="1">
      <c r="A34" s="87"/>
      <c r="B34" s="87"/>
      <c r="C34" s="87"/>
      <c r="D34" s="87"/>
      <c r="E34" s="87"/>
      <c r="F34" s="87"/>
      <c r="G34" s="87"/>
      <c r="H34" s="87"/>
    </row>
    <row r="35" spans="1:8" s="58" customFormat="1" ht="15.75" thickTop="1">
      <c r="A35" s="88" t="s">
        <v>117</v>
      </c>
      <c r="B35" s="88"/>
      <c r="C35" s="88"/>
      <c r="D35" s="88"/>
      <c r="E35" s="88"/>
      <c r="F35" s="88"/>
      <c r="G35" s="88"/>
      <c r="H35" s="88"/>
    </row>
    <row r="36" spans="1:8" s="58" customFormat="1" ht="15.75" thickBot="1">
      <c r="A36" s="89"/>
      <c r="B36" s="89"/>
      <c r="C36" s="89"/>
      <c r="D36" s="89"/>
      <c r="E36" s="89"/>
      <c r="F36" s="89"/>
      <c r="G36" s="89"/>
      <c r="H36" s="89"/>
    </row>
    <row r="37" spans="1:8" s="58" customFormat="1" ht="15.75" thickTop="1">
      <c r="A37" s="90" t="s">
        <v>86</v>
      </c>
      <c r="B37" s="90"/>
      <c r="C37" s="90"/>
      <c r="D37" s="90"/>
      <c r="E37" s="90"/>
      <c r="F37" s="90"/>
      <c r="G37" s="90"/>
      <c r="H37" s="90"/>
    </row>
    <row r="38" spans="1:8" s="58" customFormat="1" ht="15.75" thickBot="1">
      <c r="A38" s="91"/>
      <c r="B38" s="91"/>
      <c r="C38" s="91"/>
      <c r="D38" s="91"/>
      <c r="E38" s="91"/>
      <c r="F38" s="91"/>
      <c r="G38" s="91"/>
      <c r="H38" s="91"/>
    </row>
    <row r="39" spans="1:8" s="58" customFormat="1" ht="79.5" thickTop="1">
      <c r="A39" s="105" t="s">
        <v>126</v>
      </c>
      <c r="B39" s="105" t="s">
        <v>1</v>
      </c>
      <c r="C39" s="105" t="s">
        <v>3</v>
      </c>
      <c r="D39" s="105" t="s">
        <v>4</v>
      </c>
      <c r="E39" s="53" t="s">
        <v>100</v>
      </c>
      <c r="F39" s="106" t="s">
        <v>34</v>
      </c>
      <c r="G39" s="95" t="s">
        <v>12</v>
      </c>
      <c r="H39" s="95" t="str">
        <f>IF($G39="Effective","N/A - Effective Control",IF($G39="TBD - Control has not been tested","TBD","Document your findings here"))</f>
        <v>TBD</v>
      </c>
    </row>
    <row r="40" spans="1:8" s="58" customFormat="1" ht="56.25">
      <c r="A40" s="93"/>
      <c r="B40" s="93"/>
      <c r="C40" s="93"/>
      <c r="D40" s="93"/>
      <c r="E40" s="53" t="s">
        <v>105</v>
      </c>
      <c r="F40" s="106"/>
      <c r="G40" s="96"/>
      <c r="H40" s="96"/>
    </row>
    <row r="41" spans="1:8" s="58" customFormat="1" ht="45">
      <c r="A41" s="93"/>
      <c r="B41" s="93"/>
      <c r="C41" s="93"/>
      <c r="D41" s="93"/>
      <c r="E41" s="53" t="s">
        <v>72</v>
      </c>
      <c r="F41" s="106"/>
      <c r="G41" s="96"/>
      <c r="H41" s="96"/>
    </row>
    <row r="42" spans="1:8" s="58" customFormat="1" ht="33.75">
      <c r="A42" s="93"/>
      <c r="B42" s="93"/>
      <c r="C42" s="93"/>
      <c r="D42" s="93"/>
      <c r="E42" s="53" t="s">
        <v>87</v>
      </c>
      <c r="F42" s="106"/>
      <c r="G42" s="96"/>
      <c r="H42" s="96"/>
    </row>
    <row r="43" spans="1:8" s="58" customFormat="1" ht="45">
      <c r="A43" s="93"/>
      <c r="B43" s="93"/>
      <c r="C43" s="93"/>
      <c r="D43" s="93"/>
      <c r="E43" s="59" t="s">
        <v>65</v>
      </c>
      <c r="F43" s="106"/>
      <c r="G43" s="96"/>
      <c r="H43" s="96"/>
    </row>
    <row r="44" spans="1:8" s="58" customFormat="1" ht="45">
      <c r="A44" s="93"/>
      <c r="B44" s="93"/>
      <c r="C44" s="93"/>
      <c r="D44" s="93"/>
      <c r="E44" s="59" t="s">
        <v>66</v>
      </c>
      <c r="F44" s="106"/>
      <c r="G44" s="96"/>
      <c r="H44" s="96"/>
    </row>
    <row r="45" spans="1:8" s="58" customFormat="1" ht="45">
      <c r="A45" s="93"/>
      <c r="B45" s="93"/>
      <c r="C45" s="93"/>
      <c r="D45" s="93"/>
      <c r="E45" s="59" t="s">
        <v>67</v>
      </c>
      <c r="F45" s="106"/>
      <c r="G45" s="96"/>
      <c r="H45" s="96"/>
    </row>
    <row r="46" spans="1:8" s="58" customFormat="1" ht="90">
      <c r="A46" s="93"/>
      <c r="B46" s="93"/>
      <c r="C46" s="93"/>
      <c r="D46" s="93"/>
      <c r="E46" s="59" t="s">
        <v>68</v>
      </c>
      <c r="F46" s="106"/>
      <c r="G46" s="96"/>
      <c r="H46" s="96"/>
    </row>
    <row r="47" spans="1:8" s="58" customFormat="1" ht="45">
      <c r="A47" s="93"/>
      <c r="B47" s="93"/>
      <c r="C47" s="93"/>
      <c r="D47" s="93"/>
      <c r="E47" s="85" t="s">
        <v>140</v>
      </c>
      <c r="F47" s="106"/>
      <c r="G47" s="96"/>
      <c r="H47" s="96"/>
    </row>
    <row r="48" spans="1:8" s="58" customFormat="1" ht="34.5" thickBot="1">
      <c r="A48" s="94"/>
      <c r="B48" s="94"/>
      <c r="C48" s="94"/>
      <c r="D48" s="94"/>
      <c r="E48" s="54" t="s">
        <v>71</v>
      </c>
      <c r="F48" s="100"/>
      <c r="G48" s="96"/>
      <c r="H48" s="96"/>
    </row>
    <row r="49" spans="1:8" s="58" customFormat="1" ht="15.75" thickTop="1">
      <c r="A49" s="86" t="s">
        <v>7</v>
      </c>
      <c r="B49" s="86"/>
      <c r="C49" s="86"/>
      <c r="D49" s="86"/>
      <c r="E49" s="86"/>
      <c r="F49" s="86"/>
      <c r="G49" s="86"/>
      <c r="H49" s="86"/>
    </row>
    <row r="50" spans="1:8" s="58" customFormat="1" ht="15.75" thickBot="1">
      <c r="A50" s="87"/>
      <c r="B50" s="87"/>
      <c r="C50" s="87"/>
      <c r="D50" s="87"/>
      <c r="E50" s="87"/>
      <c r="F50" s="87"/>
      <c r="G50" s="87"/>
      <c r="H50" s="87"/>
    </row>
    <row r="51" spans="1:8" s="58" customFormat="1" ht="15.75" thickTop="1">
      <c r="A51" s="88" t="s">
        <v>113</v>
      </c>
      <c r="B51" s="88"/>
      <c r="C51" s="88"/>
      <c r="D51" s="88"/>
      <c r="E51" s="88"/>
      <c r="F51" s="88"/>
      <c r="G51" s="88"/>
      <c r="H51" s="88"/>
    </row>
    <row r="52" spans="1:8" s="58" customFormat="1" ht="15.75" thickBot="1">
      <c r="A52" s="89"/>
      <c r="B52" s="89"/>
      <c r="C52" s="89"/>
      <c r="D52" s="89"/>
      <c r="E52" s="89"/>
      <c r="F52" s="89"/>
      <c r="G52" s="89"/>
      <c r="H52" s="89"/>
    </row>
    <row r="53" spans="1:8" s="58" customFormat="1" ht="15.75" thickTop="1">
      <c r="A53" s="90" t="s">
        <v>88</v>
      </c>
      <c r="B53" s="90"/>
      <c r="C53" s="90"/>
      <c r="D53" s="90"/>
      <c r="E53" s="90"/>
      <c r="F53" s="90"/>
      <c r="G53" s="90"/>
      <c r="H53" s="90"/>
    </row>
    <row r="54" spans="1:8" s="58" customFormat="1" ht="15.75" thickBot="1">
      <c r="A54" s="91"/>
      <c r="B54" s="91"/>
      <c r="C54" s="91"/>
      <c r="D54" s="91"/>
      <c r="E54" s="91"/>
      <c r="F54" s="91"/>
      <c r="G54" s="91"/>
      <c r="H54" s="91"/>
    </row>
    <row r="55" spans="1:8" s="58" customFormat="1" ht="68.25" thickTop="1">
      <c r="A55" s="105" t="s">
        <v>127</v>
      </c>
      <c r="B55" s="93" t="s">
        <v>1</v>
      </c>
      <c r="C55" s="105" t="s">
        <v>2</v>
      </c>
      <c r="D55" s="105" t="s">
        <v>5</v>
      </c>
      <c r="E55" s="52" t="s">
        <v>130</v>
      </c>
      <c r="F55" s="99" t="s">
        <v>134</v>
      </c>
      <c r="G55" s="96" t="s">
        <v>12</v>
      </c>
      <c r="H55" s="96" t="str">
        <f>IF($G55="Effective","N/A - Effective Control",IF($G55="TBD - Control has not been tested","TBD","Document your findings here"))</f>
        <v>TBD</v>
      </c>
    </row>
    <row r="56" spans="1:8" s="58" customFormat="1" ht="56.25">
      <c r="A56" s="93"/>
      <c r="B56" s="93"/>
      <c r="C56" s="93"/>
      <c r="D56" s="93"/>
      <c r="E56" s="53" t="s">
        <v>89</v>
      </c>
      <c r="F56" s="99"/>
      <c r="G56" s="96"/>
      <c r="H56" s="96"/>
    </row>
    <row r="57" spans="1:8" s="58" customFormat="1" ht="56.25">
      <c r="A57" s="93"/>
      <c r="B57" s="93"/>
      <c r="C57" s="93"/>
      <c r="D57" s="93"/>
      <c r="E57" s="53" t="s">
        <v>114</v>
      </c>
      <c r="F57" s="99"/>
      <c r="G57" s="96"/>
      <c r="H57" s="96"/>
    </row>
    <row r="58" spans="1:8" s="58" customFormat="1" ht="56.25">
      <c r="A58" s="93"/>
      <c r="B58" s="93"/>
      <c r="C58" s="93"/>
      <c r="D58" s="93"/>
      <c r="E58" s="53" t="s">
        <v>90</v>
      </c>
      <c r="F58" s="99"/>
      <c r="G58" s="96"/>
      <c r="H58" s="96"/>
    </row>
    <row r="59" spans="1:8" s="58" customFormat="1" ht="56.25">
      <c r="A59" s="93"/>
      <c r="B59" s="93"/>
      <c r="C59" s="93"/>
      <c r="D59" s="93"/>
      <c r="E59" s="53" t="s">
        <v>61</v>
      </c>
      <c r="F59" s="99"/>
      <c r="G59" s="96"/>
      <c r="H59" s="96"/>
    </row>
    <row r="60" spans="1:8" s="58" customFormat="1" ht="33.75">
      <c r="A60" s="93"/>
      <c r="B60" s="93"/>
      <c r="C60" s="93"/>
      <c r="D60" s="93"/>
      <c r="E60" s="53" t="s">
        <v>62</v>
      </c>
      <c r="F60" s="99"/>
      <c r="G60" s="96"/>
      <c r="H60" s="96"/>
    </row>
    <row r="61" spans="1:8" s="58" customFormat="1" ht="33.75">
      <c r="A61" s="93"/>
      <c r="B61" s="93"/>
      <c r="C61" s="93"/>
      <c r="D61" s="93"/>
      <c r="E61" s="53" t="s">
        <v>76</v>
      </c>
      <c r="F61" s="99"/>
      <c r="G61" s="96"/>
      <c r="H61" s="96"/>
    </row>
    <row r="62" spans="1:8" s="58" customFormat="1" ht="23.25" thickBot="1">
      <c r="A62" s="94"/>
      <c r="B62" s="94"/>
      <c r="C62" s="94"/>
      <c r="D62" s="94"/>
      <c r="E62" s="54" t="s">
        <v>63</v>
      </c>
      <c r="F62" s="99"/>
      <c r="G62" s="96"/>
      <c r="H62" s="96"/>
    </row>
    <row r="63" spans="1:8" s="58" customFormat="1" ht="15.75" thickTop="1">
      <c r="A63" s="86" t="s">
        <v>59</v>
      </c>
      <c r="B63" s="86"/>
      <c r="C63" s="86"/>
      <c r="D63" s="86"/>
      <c r="E63" s="86"/>
      <c r="F63" s="86"/>
      <c r="G63" s="86"/>
      <c r="H63" s="86"/>
    </row>
    <row r="64" spans="1:8" s="58" customFormat="1" ht="15.75" thickBot="1">
      <c r="A64" s="87"/>
      <c r="B64" s="87"/>
      <c r="C64" s="87"/>
      <c r="D64" s="87"/>
      <c r="E64" s="87"/>
      <c r="F64" s="87"/>
      <c r="G64" s="87"/>
      <c r="H64" s="87"/>
    </row>
    <row r="65" spans="1:8" s="58" customFormat="1" ht="15.75" thickTop="1">
      <c r="A65" s="88" t="s">
        <v>91</v>
      </c>
      <c r="B65" s="88"/>
      <c r="C65" s="88"/>
      <c r="D65" s="88"/>
      <c r="E65" s="88"/>
      <c r="F65" s="88"/>
      <c r="G65" s="88"/>
      <c r="H65" s="88"/>
    </row>
    <row r="66" spans="1:8" s="58" customFormat="1" ht="15.75" thickBot="1">
      <c r="A66" s="89"/>
      <c r="B66" s="89"/>
      <c r="C66" s="89"/>
      <c r="D66" s="89"/>
      <c r="E66" s="89"/>
      <c r="F66" s="89"/>
      <c r="G66" s="89"/>
      <c r="H66" s="89"/>
    </row>
    <row r="67" spans="1:8" s="58" customFormat="1" ht="15.75" thickTop="1">
      <c r="A67" s="90" t="s">
        <v>99</v>
      </c>
      <c r="B67" s="90"/>
      <c r="C67" s="90"/>
      <c r="D67" s="90"/>
      <c r="E67" s="90"/>
      <c r="F67" s="90"/>
      <c r="G67" s="90"/>
      <c r="H67" s="90"/>
    </row>
    <row r="68" spans="1:8" s="58" customFormat="1" ht="15.75" thickBot="1">
      <c r="A68" s="91"/>
      <c r="B68" s="91"/>
      <c r="C68" s="91"/>
      <c r="D68" s="91"/>
      <c r="E68" s="91"/>
      <c r="F68" s="91"/>
      <c r="G68" s="91"/>
      <c r="H68" s="91"/>
    </row>
    <row r="69" spans="1:8" s="58" customFormat="1" ht="45.75" thickTop="1">
      <c r="A69" s="92" t="s">
        <v>128</v>
      </c>
      <c r="B69" s="92" t="s">
        <v>1</v>
      </c>
      <c r="C69" s="92" t="s">
        <v>3</v>
      </c>
      <c r="D69" s="92" t="s">
        <v>5</v>
      </c>
      <c r="E69" s="53" t="s">
        <v>118</v>
      </c>
      <c r="F69" s="97" t="s">
        <v>134</v>
      </c>
      <c r="G69" s="102" t="s">
        <v>12</v>
      </c>
      <c r="H69" s="102" t="str">
        <f>IF($G69="Effective","N/A - Effective Control",IF($G69="TBD - Control has not been tested","TBD","Document your findings here"))</f>
        <v>TBD</v>
      </c>
    </row>
    <row r="70" spans="1:8" s="58" customFormat="1" ht="67.5">
      <c r="A70" s="93"/>
      <c r="B70" s="93"/>
      <c r="C70" s="93"/>
      <c r="D70" s="93"/>
      <c r="E70" s="53" t="s">
        <v>101</v>
      </c>
      <c r="F70" s="98"/>
      <c r="G70" s="103"/>
      <c r="H70" s="103"/>
    </row>
    <row r="71" spans="1:8" s="58" customFormat="1" ht="67.5">
      <c r="A71" s="93"/>
      <c r="B71" s="93"/>
      <c r="C71" s="93"/>
      <c r="D71" s="93"/>
      <c r="E71" s="53" t="s">
        <v>115</v>
      </c>
      <c r="F71" s="98"/>
      <c r="G71" s="103"/>
      <c r="H71" s="103"/>
    </row>
    <row r="72" spans="1:8" s="58" customFormat="1" ht="67.5">
      <c r="A72" s="93"/>
      <c r="B72" s="93"/>
      <c r="C72" s="93"/>
      <c r="D72" s="93"/>
      <c r="E72" s="53" t="s">
        <v>116</v>
      </c>
      <c r="F72" s="98"/>
      <c r="G72" s="103"/>
      <c r="H72" s="103"/>
    </row>
    <row r="73" spans="1:8" s="58" customFormat="1" ht="22.5">
      <c r="A73" s="93"/>
      <c r="B73" s="93"/>
      <c r="C73" s="93"/>
      <c r="D73" s="93"/>
      <c r="E73" s="53" t="s">
        <v>102</v>
      </c>
      <c r="F73" s="98"/>
      <c r="G73" s="103"/>
      <c r="H73" s="103"/>
    </row>
    <row r="74" spans="1:8" s="58" customFormat="1" ht="22.5">
      <c r="A74" s="94"/>
      <c r="B74" s="94"/>
      <c r="C74" s="94"/>
      <c r="D74" s="94"/>
      <c r="E74" s="54" t="s">
        <v>73</v>
      </c>
      <c r="F74" s="104"/>
      <c r="G74" s="95"/>
      <c r="H74" s="95"/>
    </row>
    <row r="76" ht="15">
      <c r="A76" s="84" t="s">
        <v>136</v>
      </c>
    </row>
  </sheetData>
  <sheetProtection selectLockedCells="1" selectUnlockedCells="1"/>
  <mergeCells count="50">
    <mergeCell ref="A65:H66"/>
    <mergeCell ref="B69:B74"/>
    <mergeCell ref="A35:H36"/>
    <mergeCell ref="A37:H38"/>
    <mergeCell ref="A53:H54"/>
    <mergeCell ref="A39:A48"/>
    <mergeCell ref="A55:A62"/>
    <mergeCell ref="B55:B62"/>
    <mergeCell ref="B39:B48"/>
    <mergeCell ref="C69:C74"/>
    <mergeCell ref="D69:D74"/>
    <mergeCell ref="C39:C48"/>
    <mergeCell ref="A69:A74"/>
    <mergeCell ref="A67:H68"/>
    <mergeCell ref="G55:G62"/>
    <mergeCell ref="H55:H62"/>
    <mergeCell ref="C55:C62"/>
    <mergeCell ref="D55:D62"/>
    <mergeCell ref="G25:G32"/>
    <mergeCell ref="H25:H32"/>
    <mergeCell ref="F25:F32"/>
    <mergeCell ref="D25:D32"/>
    <mergeCell ref="C25:C32"/>
    <mergeCell ref="H69:H74"/>
    <mergeCell ref="G69:G74"/>
    <mergeCell ref="F69:F74"/>
    <mergeCell ref="B25:B32"/>
    <mergeCell ref="A33:H34"/>
    <mergeCell ref="A63:H64"/>
    <mergeCell ref="A51:H52"/>
    <mergeCell ref="F55:F62"/>
    <mergeCell ref="C14:C18"/>
    <mergeCell ref="D14:D18"/>
    <mergeCell ref="F14:F18"/>
    <mergeCell ref="G14:G18"/>
    <mergeCell ref="A19:H20"/>
    <mergeCell ref="A21:H22"/>
    <mergeCell ref="A49:H50"/>
    <mergeCell ref="H39:H48"/>
    <mergeCell ref="D39:D48"/>
    <mergeCell ref="F39:F48"/>
    <mergeCell ref="G39:G48"/>
    <mergeCell ref="A8:H9"/>
    <mergeCell ref="A10:H11"/>
    <mergeCell ref="A12:H13"/>
    <mergeCell ref="A14:A18"/>
    <mergeCell ref="B14:B18"/>
    <mergeCell ref="A23:H24"/>
    <mergeCell ref="H14:H18"/>
    <mergeCell ref="A25:A32"/>
  </mergeCells>
  <conditionalFormatting sqref="G75:H65536 G63:H68 F69:H69 F55:H62 F39:F41 G19:H24 G33:H54 F25:H32 F14:H18 G7:H13">
    <cfRule type="containsText" priority="44" dxfId="40" operator="containsText" stopIfTrue="1" text="TBD">
      <formula>NOT(ISERROR(SEARCH("TBD",F7)))</formula>
    </cfRule>
  </conditionalFormatting>
  <conditionalFormatting sqref="H75:H65536 H63:H68 G69 G55:G62 H49:H54 G39:G48 H8:H13 H19:H24 H33:H38 G25:G32 G14:G18 G7">
    <cfRule type="cellIs" priority="43" dxfId="41" operator="equal" stopIfTrue="1">
      <formula>"Ineffective"</formula>
    </cfRule>
  </conditionalFormatting>
  <conditionalFormatting sqref="H75:H65536 H63:H68 G69 G55:G62 H49:H54 G39:G48 H8:H13 H19:H24 H33:H38 G25:G32 G14:G18 G7">
    <cfRule type="cellIs" priority="42" dxfId="42" operator="equal" stopIfTrue="1">
      <formula>"Effective"</formula>
    </cfRule>
  </conditionalFormatting>
  <hyperlinks>
    <hyperlink ref="F25:F32" location="'5'!A1" display="Tab 5"/>
    <hyperlink ref="F39:F41" location="'17'!A1" display="Tab 17"/>
    <hyperlink ref="F14:F18" location="'1'!A1" display="Tab 1"/>
    <hyperlink ref="F39:F48" location="'13'!A1" display="Tab 13"/>
    <hyperlink ref="A76" r:id="rId1" display="Refer to http://soxmadeeasy.com for more information"/>
  </hyperlinks>
  <printOptions/>
  <pageMargins left="0.5" right="0.5" top="0.75" bottom="0.75" header="0.25" footer="0.25"/>
  <pageSetup horizontalDpi="300" verticalDpi="300" orientation="landscape" paperSize="5" scale="90" r:id="rId3"/>
  <headerFooter>
    <oddHeader>&amp;C&amp;"Arial,Bold"&amp;8&amp;K000099End User Computing Applications
&amp;A</oddHeader>
    <oddFooter>&amp;L&amp;"Arial,Regular"&amp;8&amp;K00-045Copyright © SOXMadeEasy.com. May not be reproduced or distributed.&amp;R&amp;"Arial,Regular"&amp;8Page  &amp;"Arial,Bold"&amp;P&amp;"Arial,Regular" of &amp;"Arial,Bold"&amp;N</oddFooter>
  </headerFooter>
  <rowBreaks count="5" manualBreakCount="5">
    <brk id="18" max="7" man="1"/>
    <brk id="32" max="7" man="1"/>
    <brk id="34" max="7" man="1"/>
    <brk id="50" max="7" man="1"/>
    <brk id="62" max="7" man="1"/>
  </rowBreaks>
  <drawing r:id="rId2"/>
</worksheet>
</file>

<file path=xl/worksheets/sheet2.xml><?xml version="1.0" encoding="utf-8"?>
<worksheet xmlns="http://schemas.openxmlformats.org/spreadsheetml/2006/main" xmlns:r="http://schemas.openxmlformats.org/officeDocument/2006/relationships">
  <sheetPr>
    <tabColor rgb="FFCCFFFF"/>
  </sheetPr>
  <dimension ref="A1:H16"/>
  <sheetViews>
    <sheetView showGridLines="0" zoomScalePageLayoutView="0" workbookViewId="0" topLeftCell="A1">
      <pane ySplit="4" topLeftCell="A5" activePane="bottomLeft" state="frozen"/>
      <selection pane="topLeft" activeCell="A2" sqref="A2"/>
      <selection pane="bottomLeft" activeCell="A2" sqref="A2"/>
    </sheetView>
  </sheetViews>
  <sheetFormatPr defaultColWidth="9.140625" defaultRowHeight="15"/>
  <cols>
    <col min="1" max="1" width="11.00390625" style="45" customWidth="1"/>
    <col min="2" max="3" width="29.28125" style="45" customWidth="1"/>
    <col min="4" max="4" width="14.28125" style="45" customWidth="1"/>
    <col min="5" max="5" width="11.421875" style="45" customWidth="1"/>
    <col min="6" max="6" width="16.00390625" style="45" customWidth="1"/>
    <col min="7" max="7" width="20.140625" style="45" customWidth="1"/>
    <col min="8" max="8" width="13.57421875" style="60" customWidth="1"/>
    <col min="9" max="16384" width="9.140625" style="45" customWidth="1"/>
  </cols>
  <sheetData>
    <row r="1" spans="1:2" ht="11.25">
      <c r="A1" s="8" t="s">
        <v>14</v>
      </c>
      <c r="B1" s="9"/>
    </row>
    <row r="2" spans="1:2" ht="11.25">
      <c r="A2" s="8" t="s">
        <v>15</v>
      </c>
      <c r="B2" s="11" t="s">
        <v>92</v>
      </c>
    </row>
    <row r="3" spans="1:8" ht="15.75" customHeight="1" thickBot="1">
      <c r="A3" s="8" t="s">
        <v>26</v>
      </c>
      <c r="B3" s="11"/>
      <c r="C3" s="46"/>
      <c r="D3" s="46"/>
      <c r="E3" s="46"/>
      <c r="F3" s="46"/>
      <c r="G3" s="46"/>
      <c r="H3" s="64"/>
    </row>
    <row r="4" spans="1:8" s="48" customFormat="1" ht="55.5">
      <c r="A4" s="80" t="s">
        <v>33</v>
      </c>
      <c r="B4" s="79" t="s">
        <v>93</v>
      </c>
      <c r="C4" s="79" t="s">
        <v>94</v>
      </c>
      <c r="D4" s="79" t="s">
        <v>95</v>
      </c>
      <c r="E4" s="79" t="s">
        <v>106</v>
      </c>
      <c r="F4" s="82" t="s">
        <v>103</v>
      </c>
      <c r="G4" s="79" t="s">
        <v>96</v>
      </c>
      <c r="H4" s="81" t="s">
        <v>97</v>
      </c>
    </row>
    <row r="5" spans="1:8" s="50" customFormat="1" ht="12.75" customHeight="1">
      <c r="A5" s="68">
        <v>1</v>
      </c>
      <c r="B5" s="22"/>
      <c r="C5" s="22"/>
      <c r="D5" s="22"/>
      <c r="E5" s="22"/>
      <c r="F5" s="75"/>
      <c r="G5" s="22"/>
      <c r="H5" s="33" t="s">
        <v>13</v>
      </c>
    </row>
    <row r="6" spans="1:8" s="50" customFormat="1" ht="12.75" customHeight="1">
      <c r="A6" s="68">
        <f aca="true" t="shared" si="0" ref="A6:A14">A5+1</f>
        <v>2</v>
      </c>
      <c r="B6" s="22"/>
      <c r="C6" s="22"/>
      <c r="D6" s="22"/>
      <c r="E6" s="22"/>
      <c r="F6" s="75"/>
      <c r="G6" s="22"/>
      <c r="H6" s="33" t="s">
        <v>13</v>
      </c>
    </row>
    <row r="7" spans="1:8" s="50" customFormat="1" ht="12.75" customHeight="1">
      <c r="A7" s="68">
        <f t="shared" si="0"/>
        <v>3</v>
      </c>
      <c r="B7" s="22"/>
      <c r="C7" s="22"/>
      <c r="D7" s="22"/>
      <c r="E7" s="22"/>
      <c r="F7" s="75"/>
      <c r="G7" s="22"/>
      <c r="H7" s="33" t="s">
        <v>13</v>
      </c>
    </row>
    <row r="8" spans="1:8" s="50" customFormat="1" ht="12.75" customHeight="1">
      <c r="A8" s="68">
        <f t="shared" si="0"/>
        <v>4</v>
      </c>
      <c r="B8" s="22"/>
      <c r="C8" s="22"/>
      <c r="D8" s="22"/>
      <c r="E8" s="22"/>
      <c r="F8" s="75"/>
      <c r="G8" s="22"/>
      <c r="H8" s="33" t="s">
        <v>13</v>
      </c>
    </row>
    <row r="9" spans="1:8" s="50" customFormat="1" ht="12.75" customHeight="1">
      <c r="A9" s="68">
        <f t="shared" si="0"/>
        <v>5</v>
      </c>
      <c r="B9" s="22"/>
      <c r="C9" s="22"/>
      <c r="D9" s="22"/>
      <c r="E9" s="22"/>
      <c r="F9" s="75"/>
      <c r="G9" s="22"/>
      <c r="H9" s="33" t="s">
        <v>13</v>
      </c>
    </row>
    <row r="10" spans="1:8" ht="11.25">
      <c r="A10" s="68">
        <f t="shared" si="0"/>
        <v>6</v>
      </c>
      <c r="B10" s="22"/>
      <c r="C10" s="22"/>
      <c r="D10" s="22"/>
      <c r="E10" s="22"/>
      <c r="F10" s="75"/>
      <c r="G10" s="22"/>
      <c r="H10" s="33" t="s">
        <v>13</v>
      </c>
    </row>
    <row r="11" spans="1:8" s="51" customFormat="1" ht="12">
      <c r="A11" s="68">
        <f t="shared" si="0"/>
        <v>7</v>
      </c>
      <c r="B11" s="22"/>
      <c r="C11" s="22"/>
      <c r="D11" s="22"/>
      <c r="E11" s="22"/>
      <c r="F11" s="75"/>
      <c r="G11" s="22"/>
      <c r="H11" s="33" t="s">
        <v>13</v>
      </c>
    </row>
    <row r="12" spans="1:8" ht="11.25">
      <c r="A12" s="68">
        <f t="shared" si="0"/>
        <v>8</v>
      </c>
      <c r="B12" s="22"/>
      <c r="C12" s="22"/>
      <c r="D12" s="22"/>
      <c r="E12" s="22"/>
      <c r="F12" s="75"/>
      <c r="G12" s="22"/>
      <c r="H12" s="33" t="s">
        <v>13</v>
      </c>
    </row>
    <row r="13" spans="1:8" ht="11.25">
      <c r="A13" s="68">
        <f t="shared" si="0"/>
        <v>9</v>
      </c>
      <c r="B13" s="22"/>
      <c r="C13" s="22"/>
      <c r="D13" s="22"/>
      <c r="E13" s="22"/>
      <c r="F13" s="75"/>
      <c r="G13" s="22"/>
      <c r="H13" s="33" t="s">
        <v>13</v>
      </c>
    </row>
    <row r="14" spans="1:8" ht="11.25">
      <c r="A14" s="68">
        <f t="shared" si="0"/>
        <v>10</v>
      </c>
      <c r="B14" s="22"/>
      <c r="C14" s="22"/>
      <c r="D14" s="22"/>
      <c r="E14" s="22"/>
      <c r="F14" s="75"/>
      <c r="G14" s="22"/>
      <c r="H14" s="33" t="s">
        <v>13</v>
      </c>
    </row>
    <row r="15" spans="1:8" ht="12" thickBot="1">
      <c r="A15" s="69" t="s">
        <v>51</v>
      </c>
      <c r="B15" s="22"/>
      <c r="C15" s="22"/>
      <c r="D15" s="22"/>
      <c r="E15" s="22"/>
      <c r="F15" s="75"/>
      <c r="G15" s="22"/>
      <c r="H15" s="65" t="s">
        <v>13</v>
      </c>
    </row>
    <row r="16" spans="1:8" ht="12" thickBot="1">
      <c r="A16" s="38" t="s">
        <v>19</v>
      </c>
      <c r="B16" s="63">
        <f>COUNTA(B5:B15)</f>
        <v>0</v>
      </c>
      <c r="C16" s="61"/>
      <c r="D16" s="61"/>
      <c r="E16" s="61"/>
      <c r="F16" s="61"/>
      <c r="G16" s="61"/>
      <c r="H16" s="66">
        <f>COUNTIF(H5:H15,"Yes")</f>
        <v>0</v>
      </c>
    </row>
    <row r="17" ht="11.25"/>
    <row r="18" ht="11.25"/>
    <row r="19" ht="11.25"/>
    <row r="20" ht="11.25"/>
    <row r="21" ht="11.25"/>
    <row r="22" ht="11.25"/>
    <row r="23" ht="11.25"/>
    <row r="24" ht="11.25"/>
    <row r="25" ht="11.25"/>
  </sheetData>
  <sheetProtection selectLockedCells="1" selectUnlockedCells="1"/>
  <autoFilter ref="A4:H4"/>
  <conditionalFormatting sqref="H1:H3 H17:H65536 H5:H15">
    <cfRule type="cellIs" priority="8" dxfId="43" operator="equal" stopIfTrue="1">
      <formula>"Yes"</formula>
    </cfRule>
    <cfRule type="cellIs" priority="9" dxfId="11" operator="equal" stopIfTrue="1">
      <formula>"No"</formula>
    </cfRule>
    <cfRule type="cellIs" priority="10" dxfId="44" operator="equal" stopIfTrue="1">
      <formula>"No"</formula>
    </cfRule>
    <cfRule type="cellIs" priority="11" dxfId="43" operator="equal" stopIfTrue="1">
      <formula>"Yes"</formula>
    </cfRule>
  </conditionalFormatting>
  <conditionalFormatting sqref="I1:IV65536 A1:H15 A17:H65536">
    <cfRule type="cellIs" priority="2" dxfId="40" operator="equal" stopIfTrue="1">
      <formula>"TBD"</formula>
    </cfRule>
  </conditionalFormatting>
  <conditionalFormatting sqref="H1:H65536">
    <cfRule type="cellIs" priority="1" dxfId="45" operator="equal" stopIfTrue="1">
      <formula>"Yes"</formula>
    </cfRule>
  </conditionalFormatting>
  <printOptions/>
  <pageMargins left="1" right="0.5" top="1" bottom="0.75" header="0.25" footer="0.25"/>
  <pageSetup horizontalDpi="300" verticalDpi="300" orientation="landscape" paperSize="5" r:id="rId2"/>
  <headerFooter>
    <oddHeader>&amp;C&amp;"Arial,Bold"&amp;8&amp;K000099End User Computing Applications
Supporting Evidence - Tab &amp;A</oddHeader>
    <oddFooter>&amp;L&amp;"Arial,Regular"&amp;8&amp;K00-045Copyright © SOXMadeEasy.com. May not be reproduced or distributed.&amp;R&amp;"Arial,Regular"&amp;8Page  &amp;"Arial,Bold"&amp;P&amp;"Arial,Regular" of &amp;"Arial,Bold"&amp;N</oddFooter>
  </headerFooter>
  <drawing r:id="rId1"/>
</worksheet>
</file>

<file path=xl/worksheets/sheet3.xml><?xml version="1.0" encoding="utf-8"?>
<worksheet xmlns="http://schemas.openxmlformats.org/spreadsheetml/2006/main" xmlns:r="http://schemas.openxmlformats.org/officeDocument/2006/relationships">
  <sheetPr>
    <tabColor rgb="FFCCFFFF"/>
  </sheetPr>
  <dimension ref="A1:Q16"/>
  <sheetViews>
    <sheetView showGridLines="0" zoomScalePageLayoutView="0" workbookViewId="0" topLeftCell="A1">
      <pane ySplit="5" topLeftCell="A6" activePane="bottomLeft" state="frozen"/>
      <selection pane="topLeft" activeCell="A2" sqref="A2"/>
      <selection pane="bottomLeft" activeCell="A2" sqref="A2"/>
    </sheetView>
  </sheetViews>
  <sheetFormatPr defaultColWidth="9.140625" defaultRowHeight="15"/>
  <cols>
    <col min="1" max="1" width="11.140625" style="11" customWidth="1"/>
    <col min="2" max="2" width="10.421875" style="11" customWidth="1"/>
    <col min="3" max="3" width="18.28125" style="11" customWidth="1"/>
    <col min="4" max="4" width="12.140625" style="11" customWidth="1"/>
    <col min="5" max="5" width="9.8515625" style="12" customWidth="1"/>
    <col min="6" max="6" width="10.140625" style="12" customWidth="1"/>
    <col min="7" max="7" width="9.28125" style="11" customWidth="1"/>
    <col min="8" max="8" width="12.8515625" style="26" customWidth="1"/>
    <col min="9" max="9" width="11.00390625" style="26" customWidth="1"/>
    <col min="10" max="10" width="14.7109375" style="26" customWidth="1"/>
    <col min="11" max="11" width="10.8515625" style="43" customWidth="1"/>
    <col min="12" max="12" width="9.7109375" style="26" customWidth="1"/>
    <col min="13" max="13" width="12.57421875" style="11" customWidth="1"/>
    <col min="14" max="17" width="9.140625" style="11" customWidth="1"/>
    <col min="18" max="16384" width="9.140625" style="13" customWidth="1"/>
  </cols>
  <sheetData>
    <row r="1" spans="1:13" ht="12.75">
      <c r="A1" s="8" t="s">
        <v>14</v>
      </c>
      <c r="H1" s="107"/>
      <c r="I1" s="107"/>
      <c r="J1" s="107"/>
      <c r="K1" s="107"/>
      <c r="L1" s="107"/>
      <c r="M1" s="107"/>
    </row>
    <row r="2" spans="1:13" ht="12.75">
      <c r="A2" s="8" t="s">
        <v>15</v>
      </c>
      <c r="B2" s="11" t="s">
        <v>30</v>
      </c>
      <c r="H2" s="107"/>
      <c r="I2" s="107"/>
      <c r="J2" s="107"/>
      <c r="K2" s="107"/>
      <c r="L2" s="107"/>
      <c r="M2" s="107"/>
    </row>
    <row r="3" spans="1:13" ht="13.5" thickBot="1">
      <c r="A3" s="8" t="s">
        <v>26</v>
      </c>
      <c r="G3" s="13"/>
      <c r="H3" s="19"/>
      <c r="I3" s="19"/>
      <c r="J3" s="19"/>
      <c r="K3" s="40"/>
      <c r="L3" s="19"/>
      <c r="M3" s="13"/>
    </row>
    <row r="4" spans="1:17" s="14" customFormat="1" ht="42.75">
      <c r="A4" s="108" t="s">
        <v>16</v>
      </c>
      <c r="B4" s="110" t="s">
        <v>27</v>
      </c>
      <c r="C4" s="110" t="s">
        <v>28</v>
      </c>
      <c r="D4" s="110" t="s">
        <v>57</v>
      </c>
      <c r="E4" s="110" t="s">
        <v>20</v>
      </c>
      <c r="F4" s="112" t="s">
        <v>21</v>
      </c>
      <c r="G4" s="114" t="s">
        <v>22</v>
      </c>
      <c r="H4" s="29" t="s">
        <v>32</v>
      </c>
      <c r="I4" s="35" t="s">
        <v>53</v>
      </c>
      <c r="J4" s="35" t="s">
        <v>54</v>
      </c>
      <c r="K4" s="41" t="s">
        <v>52</v>
      </c>
      <c r="L4" s="20" t="s">
        <v>23</v>
      </c>
      <c r="M4" s="21" t="s">
        <v>18</v>
      </c>
      <c r="N4" s="9"/>
      <c r="O4" s="9"/>
      <c r="P4" s="9"/>
      <c r="Q4" s="9"/>
    </row>
    <row r="5" spans="1:17" s="14" customFormat="1" ht="12.75" customHeight="1">
      <c r="A5" s="109"/>
      <c r="B5" s="111"/>
      <c r="C5" s="111"/>
      <c r="D5" s="111"/>
      <c r="E5" s="111"/>
      <c r="F5" s="113"/>
      <c r="G5" s="115"/>
      <c r="H5" s="116" t="s">
        <v>104</v>
      </c>
      <c r="I5" s="117"/>
      <c r="J5" s="117"/>
      <c r="K5" s="117"/>
      <c r="L5" s="117"/>
      <c r="M5" s="118"/>
      <c r="N5" s="9"/>
      <c r="O5" s="9"/>
      <c r="P5" s="9"/>
      <c r="Q5" s="9"/>
    </row>
    <row r="6" spans="1:13" ht="12.75">
      <c r="A6" s="15">
        <v>1</v>
      </c>
      <c r="B6" s="22"/>
      <c r="C6" s="22"/>
      <c r="D6" s="22"/>
      <c r="E6" s="16" t="s">
        <v>24</v>
      </c>
      <c r="F6" s="32" t="s">
        <v>31</v>
      </c>
      <c r="G6" s="33"/>
      <c r="H6" s="30">
        <f aca="true" t="shared" si="0" ref="H6:H15">IF($G6="No","N/A",IF($G6="","","TBD"))</f>
      </c>
      <c r="I6" s="27">
        <f aca="true" t="shared" si="1" ref="I6:K15">IF($G6="No","N/A",IF($G6="","",IF($H6="No","N/A","TBD")))</f>
      </c>
      <c r="J6" s="27">
        <f t="shared" si="1"/>
      </c>
      <c r="K6" s="39">
        <f t="shared" si="1"/>
      </c>
      <c r="L6" s="27" t="str">
        <f aca="true" t="shared" si="2" ref="L6:L15">IF($H6="N/A","N/A",IF($H6="No","Yes",IF($H6="Yes","No",IF($H6="TBD","TBD",IF($H6="","TBD")))))</f>
        <v>TBD</v>
      </c>
      <c r="M6" s="28" t="str">
        <f aca="true" t="shared" si="3" ref="M6:M14">IF($G6="No","N/A",IF($L6="No","N/A"," "))</f>
        <v> </v>
      </c>
    </row>
    <row r="7" spans="1:13" ht="12.75">
      <c r="A7" s="15">
        <v>2</v>
      </c>
      <c r="B7" s="22"/>
      <c r="C7" s="22"/>
      <c r="D7" s="22"/>
      <c r="E7" s="16" t="s">
        <v>24</v>
      </c>
      <c r="F7" s="32" t="s">
        <v>31</v>
      </c>
      <c r="G7" s="33"/>
      <c r="H7" s="30">
        <f t="shared" si="0"/>
      </c>
      <c r="I7" s="27">
        <f t="shared" si="1"/>
      </c>
      <c r="J7" s="27">
        <f t="shared" si="1"/>
      </c>
      <c r="K7" s="39">
        <f t="shared" si="1"/>
      </c>
      <c r="L7" s="27" t="str">
        <f t="shared" si="2"/>
        <v>TBD</v>
      </c>
      <c r="M7" s="28" t="str">
        <f t="shared" si="3"/>
        <v> </v>
      </c>
    </row>
    <row r="8" spans="1:13" ht="12.75">
      <c r="A8" s="15">
        <v>3</v>
      </c>
      <c r="B8" s="22"/>
      <c r="C8" s="22"/>
      <c r="D8" s="22"/>
      <c r="E8" s="16" t="s">
        <v>24</v>
      </c>
      <c r="F8" s="32" t="s">
        <v>31</v>
      </c>
      <c r="G8" s="33"/>
      <c r="H8" s="30">
        <f t="shared" si="0"/>
      </c>
      <c r="I8" s="27">
        <f t="shared" si="1"/>
      </c>
      <c r="J8" s="27">
        <f t="shared" si="1"/>
      </c>
      <c r="K8" s="39">
        <f t="shared" si="1"/>
      </c>
      <c r="L8" s="27" t="str">
        <f t="shared" si="2"/>
        <v>TBD</v>
      </c>
      <c r="M8" s="28" t="str">
        <f t="shared" si="3"/>
        <v> </v>
      </c>
    </row>
    <row r="9" spans="1:13" ht="12.75">
      <c r="A9" s="15">
        <v>4</v>
      </c>
      <c r="B9" s="22"/>
      <c r="C9" s="22"/>
      <c r="D9" s="22"/>
      <c r="E9" s="16" t="s">
        <v>24</v>
      </c>
      <c r="F9" s="32" t="s">
        <v>31</v>
      </c>
      <c r="G9" s="33"/>
      <c r="H9" s="30">
        <f t="shared" si="0"/>
      </c>
      <c r="I9" s="27">
        <f t="shared" si="1"/>
      </c>
      <c r="J9" s="27">
        <f t="shared" si="1"/>
      </c>
      <c r="K9" s="39">
        <f t="shared" si="1"/>
      </c>
      <c r="L9" s="27" t="str">
        <f t="shared" si="2"/>
        <v>TBD</v>
      </c>
      <c r="M9" s="28" t="str">
        <f t="shared" si="3"/>
        <v> </v>
      </c>
    </row>
    <row r="10" spans="1:13" ht="12.75">
      <c r="A10" s="15">
        <v>5</v>
      </c>
      <c r="B10" s="22"/>
      <c r="C10" s="22"/>
      <c r="D10" s="22"/>
      <c r="E10" s="16" t="s">
        <v>24</v>
      </c>
      <c r="F10" s="32" t="s">
        <v>31</v>
      </c>
      <c r="G10" s="33"/>
      <c r="H10" s="30">
        <f t="shared" si="0"/>
      </c>
      <c r="I10" s="27">
        <f t="shared" si="1"/>
      </c>
      <c r="J10" s="27">
        <f t="shared" si="1"/>
      </c>
      <c r="K10" s="39">
        <f t="shared" si="1"/>
      </c>
      <c r="L10" s="27" t="str">
        <f t="shared" si="2"/>
        <v>TBD</v>
      </c>
      <c r="M10" s="28" t="str">
        <f t="shared" si="3"/>
        <v> </v>
      </c>
    </row>
    <row r="11" spans="1:13" ht="11.25">
      <c r="A11" s="15">
        <v>6</v>
      </c>
      <c r="B11" s="22"/>
      <c r="C11" s="22"/>
      <c r="D11" s="22"/>
      <c r="E11" s="16" t="s">
        <v>24</v>
      </c>
      <c r="F11" s="32" t="s">
        <v>31</v>
      </c>
      <c r="G11" s="33"/>
      <c r="H11" s="30">
        <f t="shared" si="0"/>
      </c>
      <c r="I11" s="27">
        <f t="shared" si="1"/>
      </c>
      <c r="J11" s="27">
        <f t="shared" si="1"/>
      </c>
      <c r="K11" s="39">
        <f t="shared" si="1"/>
      </c>
      <c r="L11" s="27" t="str">
        <f t="shared" si="2"/>
        <v>TBD</v>
      </c>
      <c r="M11" s="28" t="str">
        <f t="shared" si="3"/>
        <v> </v>
      </c>
    </row>
    <row r="12" spans="1:13" ht="11.25">
      <c r="A12" s="15">
        <v>7</v>
      </c>
      <c r="B12" s="22"/>
      <c r="C12" s="22"/>
      <c r="D12" s="22"/>
      <c r="E12" s="16" t="s">
        <v>24</v>
      </c>
      <c r="F12" s="32" t="s">
        <v>31</v>
      </c>
      <c r="G12" s="33"/>
      <c r="H12" s="30">
        <f t="shared" si="0"/>
      </c>
      <c r="I12" s="27">
        <f t="shared" si="1"/>
      </c>
      <c r="J12" s="27">
        <f t="shared" si="1"/>
      </c>
      <c r="K12" s="39">
        <f t="shared" si="1"/>
      </c>
      <c r="L12" s="27" t="str">
        <f t="shared" si="2"/>
        <v>TBD</v>
      </c>
      <c r="M12" s="28" t="str">
        <f t="shared" si="3"/>
        <v> </v>
      </c>
    </row>
    <row r="13" spans="1:13" ht="11.25">
      <c r="A13" s="15">
        <v>8</v>
      </c>
      <c r="B13" s="22"/>
      <c r="C13" s="22"/>
      <c r="D13" s="22"/>
      <c r="E13" s="16" t="s">
        <v>24</v>
      </c>
      <c r="F13" s="32" t="s">
        <v>31</v>
      </c>
      <c r="G13" s="33"/>
      <c r="H13" s="30">
        <f t="shared" si="0"/>
      </c>
      <c r="I13" s="27">
        <f t="shared" si="1"/>
      </c>
      <c r="J13" s="27">
        <f t="shared" si="1"/>
      </c>
      <c r="K13" s="39">
        <f t="shared" si="1"/>
      </c>
      <c r="L13" s="27" t="str">
        <f t="shared" si="2"/>
        <v>TBD</v>
      </c>
      <c r="M13" s="28" t="str">
        <f t="shared" si="3"/>
        <v> </v>
      </c>
    </row>
    <row r="14" spans="1:13" ht="11.25">
      <c r="A14" s="15">
        <v>9</v>
      </c>
      <c r="B14" s="22"/>
      <c r="C14" s="22"/>
      <c r="D14" s="22"/>
      <c r="E14" s="16" t="s">
        <v>24</v>
      </c>
      <c r="F14" s="32" t="s">
        <v>31</v>
      </c>
      <c r="G14" s="33"/>
      <c r="H14" s="30">
        <f t="shared" si="0"/>
      </c>
      <c r="I14" s="27">
        <f t="shared" si="1"/>
      </c>
      <c r="J14" s="27">
        <f t="shared" si="1"/>
      </c>
      <c r="K14" s="39">
        <f t="shared" si="1"/>
      </c>
      <c r="L14" s="27" t="str">
        <f t="shared" si="2"/>
        <v>TBD</v>
      </c>
      <c r="M14" s="28" t="str">
        <f t="shared" si="3"/>
        <v> </v>
      </c>
    </row>
    <row r="15" spans="1:13" ht="12" thickBot="1">
      <c r="A15" s="15">
        <v>10</v>
      </c>
      <c r="B15" s="22"/>
      <c r="C15" s="22"/>
      <c r="D15" s="22"/>
      <c r="E15" s="16" t="s">
        <v>24</v>
      </c>
      <c r="F15" s="32" t="s">
        <v>31</v>
      </c>
      <c r="G15" s="33"/>
      <c r="H15" s="30">
        <f t="shared" si="0"/>
      </c>
      <c r="I15" s="27">
        <f t="shared" si="1"/>
      </c>
      <c r="J15" s="27">
        <f t="shared" si="1"/>
      </c>
      <c r="K15" s="39">
        <f t="shared" si="1"/>
      </c>
      <c r="L15" s="27" t="str">
        <f t="shared" si="2"/>
        <v>TBD</v>
      </c>
      <c r="M15" s="28" t="str">
        <f>IF($G15="No","N/A",IF($L15="No","N/A"," "))</f>
        <v> </v>
      </c>
    </row>
    <row r="16" spans="1:13" ht="12" thickBot="1">
      <c r="A16" s="17" t="s">
        <v>19</v>
      </c>
      <c r="B16" s="18">
        <f>COUNTA(B6:B15)</f>
        <v>0</v>
      </c>
      <c r="C16" s="23"/>
      <c r="D16" s="24"/>
      <c r="E16" s="18"/>
      <c r="F16" s="18"/>
      <c r="G16" s="34">
        <f>COUNTIF(G6:G15,"Yes")</f>
        <v>0</v>
      </c>
      <c r="H16" s="31">
        <f>COUNTIF(H6:H15,"No")</f>
        <v>0</v>
      </c>
      <c r="I16" s="18"/>
      <c r="J16" s="18"/>
      <c r="K16" s="42"/>
      <c r="L16" s="18">
        <f>COUNTIF(L6:L15,"Yes")</f>
        <v>0</v>
      </c>
      <c r="M16" s="25"/>
    </row>
    <row r="17" ht="11.25"/>
    <row r="18" ht="11.25"/>
    <row r="19" ht="11.25"/>
    <row r="20" ht="11.25"/>
    <row r="21" ht="11.25"/>
    <row r="22" ht="11.25"/>
    <row r="23" ht="11.25"/>
    <row r="24" ht="11.25"/>
    <row r="25" ht="11.25"/>
  </sheetData>
  <sheetProtection selectLockedCells="1" selectUnlockedCells="1"/>
  <mergeCells count="9">
    <mergeCell ref="H1:M2"/>
    <mergeCell ref="A4:A5"/>
    <mergeCell ref="B4:B5"/>
    <mergeCell ref="C4:C5"/>
    <mergeCell ref="D4:D5"/>
    <mergeCell ref="E4:E5"/>
    <mergeCell ref="F4:F5"/>
    <mergeCell ref="G4:G5"/>
    <mergeCell ref="H5:M5"/>
  </mergeCells>
  <conditionalFormatting sqref="H1:K1 G4 G6:G65536">
    <cfRule type="cellIs" priority="30" dxfId="46" operator="equal" stopIfTrue="1">
      <formula>"Yes"</formula>
    </cfRule>
  </conditionalFormatting>
  <conditionalFormatting sqref="I3:K3 H6:K6 H3:H65536 I5:K65536">
    <cfRule type="cellIs" priority="29" dxfId="41" operator="equal" stopIfTrue="1">
      <formula>"No"</formula>
    </cfRule>
  </conditionalFormatting>
  <conditionalFormatting sqref="H6:K15">
    <cfRule type="cellIs" priority="28" dxfId="44" operator="equal" stopIfTrue="1">
      <formula>"No"</formula>
    </cfRule>
  </conditionalFormatting>
  <conditionalFormatting sqref="H6:K15">
    <cfRule type="cellIs" priority="26" dxfId="40" operator="equal" stopIfTrue="1">
      <formula>"TBD"</formula>
    </cfRule>
  </conditionalFormatting>
  <conditionalFormatting sqref="H16 L1:L65536">
    <cfRule type="cellIs" priority="24" dxfId="40" operator="equal" stopIfTrue="1">
      <formula>"TBD"</formula>
    </cfRule>
    <cfRule type="cellIs" priority="25" dxfId="44" operator="equal" stopIfTrue="1">
      <formula>"Yes"</formula>
    </cfRule>
  </conditionalFormatting>
  <conditionalFormatting sqref="L6:L15">
    <cfRule type="cellIs" priority="12" dxfId="40" operator="equal" stopIfTrue="1">
      <formula>"TBD"</formula>
    </cfRule>
    <cfRule type="cellIs" priority="13" dxfId="44" operator="equal" stopIfTrue="1">
      <formula>"Yes"</formula>
    </cfRule>
  </conditionalFormatting>
  <conditionalFormatting sqref="H6:K6">
    <cfRule type="cellIs" priority="11" dxfId="41" operator="equal" stopIfTrue="1">
      <formula>"No"</formula>
    </cfRule>
  </conditionalFormatting>
  <conditionalFormatting sqref="H6:K6">
    <cfRule type="cellIs" priority="10" dxfId="44" operator="equal" stopIfTrue="1">
      <formula>"No"</formula>
    </cfRule>
  </conditionalFormatting>
  <conditionalFormatting sqref="H6">
    <cfRule type="cellIs" priority="9" dxfId="44" operator="equal" stopIfTrue="1">
      <formula>"No"</formula>
    </cfRule>
  </conditionalFormatting>
  <conditionalFormatting sqref="H6">
    <cfRule type="cellIs" priority="8" dxfId="40" operator="equal" stopIfTrue="1">
      <formula>"TBD"</formula>
    </cfRule>
  </conditionalFormatting>
  <conditionalFormatting sqref="I6:K6">
    <cfRule type="cellIs" priority="7" dxfId="44" operator="equal" stopIfTrue="1">
      <formula>"No"</formula>
    </cfRule>
  </conditionalFormatting>
  <conditionalFormatting sqref="I6:K6">
    <cfRule type="cellIs" priority="6" dxfId="40" operator="equal" stopIfTrue="1">
      <formula>"TBD"</formula>
    </cfRule>
  </conditionalFormatting>
  <conditionalFormatting sqref="L6:L15">
    <cfRule type="cellIs" priority="4" dxfId="40" operator="equal" stopIfTrue="1">
      <formula>"TBD"</formula>
    </cfRule>
    <cfRule type="cellIs" priority="5" dxfId="44" operator="equal" stopIfTrue="1">
      <formula>"Yes"</formula>
    </cfRule>
  </conditionalFormatting>
  <conditionalFormatting sqref="H5:K5">
    <cfRule type="cellIs" priority="3" dxfId="41" operator="equal" stopIfTrue="1">
      <formula>"No"</formula>
    </cfRule>
  </conditionalFormatting>
  <conditionalFormatting sqref="L5">
    <cfRule type="cellIs" priority="1" dxfId="40" operator="equal" stopIfTrue="1">
      <formula>"TBD"</formula>
    </cfRule>
    <cfRule type="cellIs" priority="2" dxfId="44" operator="equal" stopIfTrue="1">
      <formula>"Yes"</formula>
    </cfRule>
  </conditionalFormatting>
  <hyperlinks>
    <hyperlink ref="H3:M3" location="'Audit Program'!H16" display="Click to Return To The Audit Program"/>
  </hyperlinks>
  <printOptions/>
  <pageMargins left="1" right="0.5" top="1" bottom="0.75" header="0.25" footer="0.25"/>
  <pageSetup horizontalDpi="300" verticalDpi="300" orientation="landscape" paperSize="5" r:id="rId2"/>
  <headerFooter>
    <oddHeader>&amp;C&amp;"Arial,Bold"&amp;8&amp;K000099End User Computing Applications
Supporting Evidence - Tab &amp;A</oddHeader>
    <oddFooter>&amp;L&amp;"Arial,Regular"&amp;8&amp;K00-045Copyright © SOXMadeEasy.com. May not be reproduced or distributed.&amp;R&amp;"Arial,Regular"&amp;8Page  &amp;"Arial,Bold"&amp;P&amp;"Arial,Regular" of &amp;"Arial,Bold"&amp;N</oddFooter>
  </headerFooter>
  <drawing r:id="rId1"/>
</worksheet>
</file>

<file path=xl/worksheets/sheet4.xml><?xml version="1.0" encoding="utf-8"?>
<worksheet xmlns="http://schemas.openxmlformats.org/spreadsheetml/2006/main" xmlns:r="http://schemas.openxmlformats.org/officeDocument/2006/relationships">
  <sheetPr>
    <tabColor rgb="FFCCFFFF"/>
  </sheetPr>
  <dimension ref="A1:K40"/>
  <sheetViews>
    <sheetView showGridLines="0" zoomScalePageLayoutView="0" workbookViewId="0" topLeftCell="A1">
      <pane ySplit="5" topLeftCell="A6" activePane="bottomLeft" state="frozen"/>
      <selection pane="topLeft" activeCell="A8" sqref="A8:H9"/>
      <selection pane="bottomLeft" activeCell="A2" sqref="A2"/>
    </sheetView>
  </sheetViews>
  <sheetFormatPr defaultColWidth="9.140625" defaultRowHeight="15"/>
  <cols>
    <col min="1" max="1" width="11.00390625" style="45" customWidth="1"/>
    <col min="2" max="2" width="13.00390625" style="45" customWidth="1"/>
    <col min="3" max="3" width="24.421875" style="45" customWidth="1"/>
    <col min="4" max="4" width="12.28125" style="45" customWidth="1"/>
    <col min="5" max="5" width="8.7109375" style="45" customWidth="1"/>
    <col min="6" max="6" width="11.8515625" style="45" customWidth="1"/>
    <col min="7" max="7" width="36.00390625" style="45" customWidth="1"/>
    <col min="8" max="8" width="22.8515625" style="45" customWidth="1"/>
    <col min="9" max="9" width="8.421875" style="45" customWidth="1"/>
    <col min="10" max="10" width="10.8515625" style="45" customWidth="1"/>
    <col min="11" max="11" width="13.57421875" style="60" customWidth="1"/>
    <col min="12" max="16384" width="9.140625" style="45" customWidth="1"/>
  </cols>
  <sheetData>
    <row r="1" spans="1:2" ht="11.25">
      <c r="A1" s="8" t="s">
        <v>14</v>
      </c>
      <c r="B1" s="9"/>
    </row>
    <row r="2" spans="1:2" ht="11.25">
      <c r="A2" s="8" t="s">
        <v>15</v>
      </c>
      <c r="B2" s="11" t="s">
        <v>119</v>
      </c>
    </row>
    <row r="3" spans="1:11" ht="15.75" customHeight="1" thickBot="1">
      <c r="A3" s="8" t="s">
        <v>26</v>
      </c>
      <c r="B3" s="11"/>
      <c r="C3" s="46"/>
      <c r="D3" s="46"/>
      <c r="E3" s="46"/>
      <c r="F3" s="46"/>
      <c r="G3" s="46"/>
      <c r="H3" s="46"/>
      <c r="I3" s="46"/>
      <c r="J3" s="46"/>
      <c r="K3" s="64"/>
    </row>
    <row r="4" spans="1:11" s="48" customFormat="1" ht="54" customHeight="1">
      <c r="A4" s="108" t="s">
        <v>33</v>
      </c>
      <c r="B4" s="110" t="s">
        <v>93</v>
      </c>
      <c r="C4" s="110" t="s">
        <v>94</v>
      </c>
      <c r="D4" s="124" t="s">
        <v>108</v>
      </c>
      <c r="E4" s="119" t="s">
        <v>97</v>
      </c>
      <c r="F4" s="72" t="s">
        <v>107</v>
      </c>
      <c r="G4" s="55" t="s">
        <v>109</v>
      </c>
      <c r="H4" s="76" t="s">
        <v>120</v>
      </c>
      <c r="I4" s="56" t="s">
        <v>17</v>
      </c>
      <c r="J4" s="57" t="s">
        <v>18</v>
      </c>
      <c r="K4" s="47"/>
    </row>
    <row r="5" spans="1:11" s="48" customFormat="1" ht="11.25">
      <c r="A5" s="109"/>
      <c r="B5" s="111"/>
      <c r="C5" s="111"/>
      <c r="D5" s="125"/>
      <c r="E5" s="120"/>
      <c r="F5" s="121" t="s">
        <v>112</v>
      </c>
      <c r="G5" s="122"/>
      <c r="H5" s="122"/>
      <c r="I5" s="122"/>
      <c r="J5" s="123"/>
      <c r="K5" s="47"/>
    </row>
    <row r="6" spans="1:11" s="50" customFormat="1" ht="11.25">
      <c r="A6" s="68">
        <v>1</v>
      </c>
      <c r="B6" s="22"/>
      <c r="C6" s="22"/>
      <c r="D6" s="73"/>
      <c r="E6" s="33" t="s">
        <v>13</v>
      </c>
      <c r="F6" s="22"/>
      <c r="G6" s="22"/>
      <c r="H6" s="22"/>
      <c r="I6" s="36" t="s">
        <v>13</v>
      </c>
      <c r="J6" s="37"/>
      <c r="K6" s="49"/>
    </row>
    <row r="7" spans="1:11" s="50" customFormat="1" ht="11.25">
      <c r="A7" s="68">
        <f aca="true" t="shared" si="0" ref="A7:A15">A6+1</f>
        <v>2</v>
      </c>
      <c r="B7" s="22"/>
      <c r="C7" s="22"/>
      <c r="D7" s="73"/>
      <c r="E7" s="33" t="s">
        <v>13</v>
      </c>
      <c r="F7" s="22"/>
      <c r="G7" s="22"/>
      <c r="H7" s="22"/>
      <c r="I7" s="36" t="s">
        <v>13</v>
      </c>
      <c r="J7" s="37"/>
      <c r="K7" s="49"/>
    </row>
    <row r="8" spans="1:11" s="50" customFormat="1" ht="11.25">
      <c r="A8" s="68">
        <f t="shared" si="0"/>
        <v>3</v>
      </c>
      <c r="B8" s="22"/>
      <c r="C8" s="22"/>
      <c r="D8" s="73"/>
      <c r="E8" s="33" t="s">
        <v>13</v>
      </c>
      <c r="F8" s="22"/>
      <c r="G8" s="22"/>
      <c r="H8" s="22"/>
      <c r="I8" s="36" t="s">
        <v>13</v>
      </c>
      <c r="J8" s="37"/>
      <c r="K8" s="49"/>
    </row>
    <row r="9" spans="1:11" s="50" customFormat="1" ht="12.75" customHeight="1">
      <c r="A9" s="68">
        <f t="shared" si="0"/>
        <v>4</v>
      </c>
      <c r="B9" s="22"/>
      <c r="C9" s="22"/>
      <c r="D9" s="73"/>
      <c r="E9" s="33" t="s">
        <v>13</v>
      </c>
      <c r="F9" s="22"/>
      <c r="G9" s="22"/>
      <c r="H9" s="22"/>
      <c r="I9" s="36" t="s">
        <v>13</v>
      </c>
      <c r="J9" s="37"/>
      <c r="K9" s="49"/>
    </row>
    <row r="10" spans="1:11" s="50" customFormat="1" ht="12.75" customHeight="1">
      <c r="A10" s="68">
        <f t="shared" si="0"/>
        <v>5</v>
      </c>
      <c r="B10" s="22"/>
      <c r="C10" s="22"/>
      <c r="D10" s="73"/>
      <c r="E10" s="33" t="s">
        <v>13</v>
      </c>
      <c r="F10" s="22"/>
      <c r="G10" s="22"/>
      <c r="H10" s="22"/>
      <c r="I10" s="36" t="s">
        <v>13</v>
      </c>
      <c r="J10" s="37"/>
      <c r="K10" s="49"/>
    </row>
    <row r="11" spans="1:11" ht="11.25">
      <c r="A11" s="68">
        <f t="shared" si="0"/>
        <v>6</v>
      </c>
      <c r="B11" s="22"/>
      <c r="C11" s="22"/>
      <c r="D11" s="73"/>
      <c r="E11" s="33" t="s">
        <v>13</v>
      </c>
      <c r="F11" s="22"/>
      <c r="G11" s="22"/>
      <c r="H11" s="22"/>
      <c r="I11" s="36" t="s">
        <v>13</v>
      </c>
      <c r="J11" s="37"/>
      <c r="K11" s="67"/>
    </row>
    <row r="12" spans="1:10" s="51" customFormat="1" ht="12">
      <c r="A12" s="68">
        <f t="shared" si="0"/>
        <v>7</v>
      </c>
      <c r="B12" s="22"/>
      <c r="C12" s="22"/>
      <c r="D12" s="73"/>
      <c r="E12" s="33" t="s">
        <v>13</v>
      </c>
      <c r="F12" s="22"/>
      <c r="G12" s="22"/>
      <c r="H12" s="22"/>
      <c r="I12" s="36" t="s">
        <v>13</v>
      </c>
      <c r="J12" s="37"/>
    </row>
    <row r="13" spans="1:11" ht="11.25">
      <c r="A13" s="68">
        <f t="shared" si="0"/>
        <v>8</v>
      </c>
      <c r="B13" s="22"/>
      <c r="C13" s="22"/>
      <c r="D13" s="73"/>
      <c r="E13" s="33" t="s">
        <v>13</v>
      </c>
      <c r="F13" s="22"/>
      <c r="G13" s="22"/>
      <c r="H13" s="22"/>
      <c r="I13" s="36" t="s">
        <v>13</v>
      </c>
      <c r="J13" s="37"/>
      <c r="K13" s="67"/>
    </row>
    <row r="14" spans="1:11" ht="11.25">
      <c r="A14" s="68">
        <f t="shared" si="0"/>
        <v>9</v>
      </c>
      <c r="B14" s="22"/>
      <c r="C14" s="22"/>
      <c r="D14" s="73"/>
      <c r="E14" s="33" t="s">
        <v>13</v>
      </c>
      <c r="F14" s="22"/>
      <c r="G14" s="22"/>
      <c r="H14" s="22"/>
      <c r="I14" s="36" t="s">
        <v>13</v>
      </c>
      <c r="J14" s="37"/>
      <c r="K14" s="67"/>
    </row>
    <row r="15" spans="1:11" ht="11.25">
      <c r="A15" s="68">
        <f t="shared" si="0"/>
        <v>10</v>
      </c>
      <c r="B15" s="22"/>
      <c r="C15" s="22"/>
      <c r="D15" s="73"/>
      <c r="E15" s="33" t="s">
        <v>13</v>
      </c>
      <c r="F15" s="22"/>
      <c r="G15" s="22"/>
      <c r="H15" s="22"/>
      <c r="I15" s="36" t="s">
        <v>13</v>
      </c>
      <c r="J15" s="37"/>
      <c r="K15" s="67"/>
    </row>
    <row r="16" spans="1:11" ht="12" thickBot="1">
      <c r="A16" s="69" t="s">
        <v>51</v>
      </c>
      <c r="B16" s="22"/>
      <c r="C16" s="22"/>
      <c r="D16" s="74"/>
      <c r="E16" s="65" t="s">
        <v>13</v>
      </c>
      <c r="F16" s="22"/>
      <c r="G16" s="22"/>
      <c r="H16" s="22"/>
      <c r="I16" s="36" t="s">
        <v>13</v>
      </c>
      <c r="J16" s="37"/>
      <c r="K16" s="67"/>
    </row>
    <row r="17" spans="1:11" ht="12" thickBot="1">
      <c r="A17" s="38" t="s">
        <v>19</v>
      </c>
      <c r="B17" s="63">
        <f>COUNTA(B6:B16)</f>
        <v>0</v>
      </c>
      <c r="C17" s="61"/>
      <c r="D17" s="63">
        <f>COUNTIF(D6:D16,"Confidential")</f>
        <v>0</v>
      </c>
      <c r="E17" s="66">
        <f>COUNTIF(E6:E16,"Yes")</f>
        <v>0</v>
      </c>
      <c r="F17" s="38"/>
      <c r="G17" s="61"/>
      <c r="H17" s="61"/>
      <c r="I17" s="18">
        <f>COUNTIF(I6:I16,"Yes")</f>
        <v>0</v>
      </c>
      <c r="J17" s="62"/>
      <c r="K17" s="67"/>
    </row>
    <row r="18" ht="11.25"/>
    <row r="19" spans="1:2" ht="11.25">
      <c r="A19" s="71" t="s">
        <v>110</v>
      </c>
      <c r="B19" s="67"/>
    </row>
    <row r="20" spans="1:2" ht="11.25">
      <c r="A20" s="10" t="s">
        <v>35</v>
      </c>
      <c r="B20" s="67"/>
    </row>
    <row r="21" spans="1:2" ht="11.25">
      <c r="A21" s="10" t="s">
        <v>36</v>
      </c>
      <c r="B21" s="67"/>
    </row>
    <row r="22" spans="1:2" ht="11.25">
      <c r="A22" s="10" t="s">
        <v>37</v>
      </c>
      <c r="B22" s="67"/>
    </row>
    <row r="23" spans="1:2" ht="11.25">
      <c r="A23" s="10" t="s">
        <v>38</v>
      </c>
      <c r="B23" s="67"/>
    </row>
    <row r="24" spans="1:2" ht="11.25">
      <c r="A24" s="10" t="s">
        <v>39</v>
      </c>
      <c r="B24" s="67"/>
    </row>
    <row r="25" spans="1:2" ht="11.25">
      <c r="A25" s="10" t="s">
        <v>111</v>
      </c>
      <c r="B25" s="67"/>
    </row>
    <row r="26" spans="1:2" ht="11.25">
      <c r="A26" s="10" t="s">
        <v>40</v>
      </c>
      <c r="B26" s="67"/>
    </row>
    <row r="27" spans="1:2" ht="11.25">
      <c r="A27" s="10" t="s">
        <v>41</v>
      </c>
      <c r="B27" s="67"/>
    </row>
    <row r="28" spans="1:2" ht="11.25">
      <c r="A28" s="10" t="s">
        <v>42</v>
      </c>
      <c r="B28" s="67"/>
    </row>
    <row r="29" spans="1:2" ht="11.25">
      <c r="A29" s="10" t="s">
        <v>43</v>
      </c>
      <c r="B29" s="67"/>
    </row>
    <row r="30" spans="1:2" ht="11.25">
      <c r="A30" s="10" t="s">
        <v>44</v>
      </c>
      <c r="B30" s="67"/>
    </row>
    <row r="31" spans="1:2" ht="11.25">
      <c r="A31" s="10" t="s">
        <v>45</v>
      </c>
      <c r="B31" s="67"/>
    </row>
    <row r="32" spans="1:2" ht="11.25">
      <c r="A32" s="10" t="s">
        <v>46</v>
      </c>
      <c r="B32" s="67"/>
    </row>
    <row r="33" spans="1:2" ht="11.25">
      <c r="A33" s="10" t="s">
        <v>47</v>
      </c>
      <c r="B33" s="67"/>
    </row>
    <row r="34" spans="1:2" ht="11.25">
      <c r="A34" s="10" t="s">
        <v>48</v>
      </c>
      <c r="B34" s="67"/>
    </row>
    <row r="35" spans="1:2" ht="11.25">
      <c r="A35" s="10" t="s">
        <v>49</v>
      </c>
      <c r="B35" s="67"/>
    </row>
    <row r="36" spans="1:2" ht="11.25">
      <c r="A36" s="10" t="s">
        <v>50</v>
      </c>
      <c r="B36" s="67"/>
    </row>
    <row r="37" spans="1:2" ht="11.25">
      <c r="A37" s="10" t="s">
        <v>69</v>
      </c>
      <c r="B37" s="67"/>
    </row>
    <row r="38" spans="1:2" ht="11.25">
      <c r="A38" s="10" t="s">
        <v>70</v>
      </c>
      <c r="B38" s="67"/>
    </row>
    <row r="39" spans="1:2" ht="11.25">
      <c r="A39" s="10" t="s">
        <v>51</v>
      </c>
      <c r="B39" s="67"/>
    </row>
    <row r="40" ht="11.25">
      <c r="A40" s="70"/>
    </row>
  </sheetData>
  <sheetProtection selectLockedCells="1" selectUnlockedCells="1"/>
  <mergeCells count="6">
    <mergeCell ref="C4:C5"/>
    <mergeCell ref="B4:B5"/>
    <mergeCell ref="A4:A5"/>
    <mergeCell ref="E4:E5"/>
    <mergeCell ref="F5:J5"/>
    <mergeCell ref="D4:D5"/>
  </mergeCells>
  <conditionalFormatting sqref="G6:G16">
    <cfRule type="cellIs" priority="15" dxfId="43" operator="equal" stopIfTrue="1">
      <formula>"High"</formula>
    </cfRule>
    <cfRule type="cellIs" priority="16" dxfId="43" operator="equal" stopIfTrue="1">
      <formula>"High"</formula>
    </cfRule>
    <cfRule type="cellIs" priority="17" dxfId="43" operator="equal" stopIfTrue="1">
      <formula>"High"</formula>
    </cfRule>
    <cfRule type="cellIs" priority="18" dxfId="11" operator="equal" stopIfTrue="1">
      <formula>"Low"</formula>
    </cfRule>
    <cfRule type="cellIs" priority="19" dxfId="47" operator="equal" stopIfTrue="1">
      <formula>"High"</formula>
    </cfRule>
  </conditionalFormatting>
  <conditionalFormatting sqref="K1:K3 K18:K65536 E6:E16">
    <cfRule type="cellIs" priority="11" dxfId="43" operator="equal" stopIfTrue="1">
      <formula>"Yes"</formula>
    </cfRule>
    <cfRule type="cellIs" priority="12" dxfId="11" operator="equal" stopIfTrue="1">
      <formula>"No"</formula>
    </cfRule>
    <cfRule type="cellIs" priority="13" dxfId="44" operator="equal" stopIfTrue="1">
      <formula>"No"</formula>
    </cfRule>
    <cfRule type="cellIs" priority="14" dxfId="43" operator="equal" stopIfTrue="1">
      <formula>"Yes"</formula>
    </cfRule>
  </conditionalFormatting>
  <conditionalFormatting sqref="L1:IV18 K1:K3 F1:H16 I1:J4 D1:E4 D6:E16 I6:J16 A40:A65536 B19:IV65536 A18:K18 A1:C16">
    <cfRule type="cellIs" priority="10" dxfId="40" operator="equal" stopIfTrue="1">
      <formula>"TBD"</formula>
    </cfRule>
  </conditionalFormatting>
  <conditionalFormatting sqref="K1:K3 K18:K65536 E4 E6:E17">
    <cfRule type="cellIs" priority="9" dxfId="45" operator="equal" stopIfTrue="1">
      <formula>"Yes"</formula>
    </cfRule>
  </conditionalFormatting>
  <conditionalFormatting sqref="F5:H5">
    <cfRule type="cellIs" priority="8" dxfId="41" operator="equal" stopIfTrue="1">
      <formula>"No"</formula>
    </cfRule>
  </conditionalFormatting>
  <conditionalFormatting sqref="I4">
    <cfRule type="cellIs" priority="4" dxfId="40" operator="equal" stopIfTrue="1">
      <formula>"TBD"</formula>
    </cfRule>
    <cfRule type="cellIs" priority="5" dxfId="44" operator="equal" stopIfTrue="1">
      <formula>"Yes"</formula>
    </cfRule>
  </conditionalFormatting>
  <conditionalFormatting sqref="I17">
    <cfRule type="cellIs" priority="2" dxfId="40" operator="equal" stopIfTrue="1">
      <formula>"TBD"</formula>
    </cfRule>
    <cfRule type="cellIs" priority="3" dxfId="44" operator="equal" stopIfTrue="1">
      <formula>"Yes"</formula>
    </cfRule>
  </conditionalFormatting>
  <printOptions/>
  <pageMargins left="1" right="0.5" top="1" bottom="0.75" header="0.25" footer="0.25"/>
  <pageSetup horizontalDpi="300" verticalDpi="300" orientation="landscape" paperSize="5" r:id="rId2"/>
  <headerFooter>
    <oddHeader>&amp;C&amp;"Arial,Bold"&amp;8&amp;K000099End User Computing Applications
Supporting Evidence - Tab &amp;A</oddHeader>
    <oddFooter>&amp;L&amp;"Arial,Regular"&amp;8&amp;K00-045Copyright © SOXMadeEasy.com. May not be reproduced or distributed.&amp;R&amp;"Arial,Regular"&amp;8Page  &amp;"Arial,Bold"&amp;P&amp;"Arial,Regular" of &amp;"Arial,Bold"&amp;N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2014-01-22T18:02:57Z</cp:lastPrinted>
  <dcterms:created xsi:type="dcterms:W3CDTF">2009-04-08T19:37:07Z</dcterms:created>
  <dcterms:modified xsi:type="dcterms:W3CDTF">2023-04-11T11:30:02Z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